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01B7838-8F7C-45AE-8A61-B4CE3FAACFCA}" xr6:coauthVersionLast="47" xr6:coauthVersionMax="47" xr10:uidLastSave="{00000000-0000-0000-0000-000000000000}"/>
  <bookViews>
    <workbookView xWindow="380" yWindow="380" windowWidth="16280" windowHeight="10470" xr2:uid="{00000000-000D-0000-FFFF-FFFF00000000}"/>
  </bookViews>
  <sheets>
    <sheet name="PETボトルベール調査（都道府県別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0" i="1" l="1"/>
  <c r="G59" i="1"/>
  <c r="F59" i="1"/>
  <c r="F60" i="1" s="1"/>
  <c r="E59" i="1"/>
  <c r="E60" i="1" s="1"/>
  <c r="D59" i="1"/>
  <c r="D60" i="1" s="1"/>
  <c r="C59" i="1"/>
  <c r="G57" i="1"/>
  <c r="G58" i="1" s="1"/>
  <c r="F57" i="1"/>
  <c r="F58" i="1" s="1"/>
  <c r="E57" i="1"/>
  <c r="E58" i="1" s="1"/>
  <c r="D57" i="1"/>
  <c r="D58" i="1" s="1"/>
  <c r="C57" i="1"/>
  <c r="M54" i="1"/>
  <c r="L54" i="1"/>
  <c r="K54" i="1"/>
  <c r="J54" i="1"/>
  <c r="I54" i="1"/>
  <c r="H54" i="1"/>
  <c r="G54" i="1"/>
  <c r="F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E54" i="1" s="1"/>
  <c r="D7" i="1"/>
  <c r="D54" i="1" s="1"/>
  <c r="C7" i="1"/>
  <c r="C54" i="1" s="1"/>
</calcChain>
</file>

<file path=xl/sharedStrings.xml><?xml version="1.0" encoding="utf-8"?>
<sst xmlns="http://schemas.openxmlformats.org/spreadsheetml/2006/main" count="77" uniqueCount="70">
  <si>
    <t>PETボトルベール調査（都道府県別）</t>
  </si>
  <si>
    <t>作成日：</t>
  </si>
  <si>
    <t>(単位:t）</t>
  </si>
  <si>
    <t>都道府県</t>
  </si>
  <si>
    <t>契約量</t>
  </si>
  <si>
    <t>保管施設件数</t>
  </si>
  <si>
    <t>Aランク</t>
  </si>
  <si>
    <t>Bランク</t>
  </si>
  <si>
    <t>Dランク</t>
  </si>
  <si>
    <t>未実施</t>
  </si>
  <si>
    <t>総件数</t>
  </si>
  <si>
    <t>実施</t>
  </si>
  <si>
    <t>件数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</si>
  <si>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</si>
  <si>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</si>
  <si>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</si>
  <si>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</si>
  <si>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</si>
  <si>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</si>
  <si>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</si>
  <si>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</si>
  <si>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</si>
  <si>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</si>
  <si>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</si>
  <si>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</si>
  <si>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</si>
  <si>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</si>
  <si>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</si>
  <si>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</si>
  <si>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</si>
  <si>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</si>
  <si>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</si>
  <si>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</si>
  <si>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</si>
  <si>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</si>
  <si>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</si>
  <si>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</si>
  <si>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</si>
  <si>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</si>
  <si>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</si>
  <si>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</si>
  <si>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</si>
  <si>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</si>
  <si>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</si>
  <si>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</si>
  <si>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</si>
  <si>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</si>
  <si>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</si>
  <si>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</si>
  <si>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</si>
  <si>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</si>
  <si>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</si>
  <si>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</si>
  <si>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</si>
  <si>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</si>
  <si>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</si>
  <si>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</si>
  <si>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</si>
  <si>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</si>
  <si>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</si>
  <si>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総計</t>
  </si>
  <si>
    <t>契約</t>
  </si>
  <si>
    <t>調査対象</t>
  </si>
  <si>
    <t>A</t>
  </si>
  <si>
    <t>B</t>
  </si>
  <si>
    <t>D</t>
  </si>
  <si>
    <t>契約量(t)</t>
  </si>
  <si>
    <t>保管施設数</t>
  </si>
  <si>
    <t>令和 7年度</t>
    <rPh sb="0" eb="2">
      <t>レイワ</t>
    </rPh>
    <phoneticPr fontId="8"/>
  </si>
  <si>
    <t>令和  7年10月07日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</si>
</sst>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\▲#,##0.00;0.00"/>
    <numFmt numFmtId="177" formatCode="#,##0;\▲#,##0;0"/>
    <numFmt numFmtId="178" formatCode="0.0\ %;\▲0.0\ %;0%"/>
    <numFmt numFmtId="179" formatCode="#,##0.00_ "/>
  </numFmts>
  <fonts count="12" x14ac:knownFonts="1">
    <font>
      <sz val="10"/>
      <name val="ＭＳ Ｐゴシック"/>
      <family val="3"/>
    </font>
    <font>
      <sz val="10"/>
      <name val="ＭＳ Ｐゴシック"/>
      <family val="3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indexed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</font>
    <font>
      <sz val="11"/>
      <name val="ＭＳ Ｐゴシック"/>
      <family val="3"/>
      <charset val="128"/>
    </font>
    <font>
      <b/>
      <sz val="12"/>
      <color rgb="FFFFFFFF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1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1"/>
      </patternFill>
    </fill>
    <fill>
      <patternFill patternType="solid">
        <fgColor rgb="FF80FFFF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29">
    <xf numFmtId="0" fontId="1" fillId="0" borderId="0" xfId="0" applyFont="1"/>
    <xf numFmtId="0" fontId="3" fillId="2" borderId="0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9" fillId="0" borderId="0" xfId="0" applyFont="1"/>
    <xf numFmtId="0" fontId="4" fillId="6" borderId="2" xfId="1" applyNumberFormat="1" applyFont="1" applyFill="1" applyBorder="1" applyAlignment="1">
      <alignment horizontal="center" vertical="center"/>
    </xf>
    <xf numFmtId="0" fontId="4" fillId="6" borderId="4" xfId="1" applyNumberFormat="1" applyFont="1" applyFill="1" applyBorder="1" applyAlignment="1">
      <alignment horizontal="center" vertical="center"/>
    </xf>
    <xf numFmtId="0" fontId="7" fillId="4" borderId="1" xfId="1" applyNumberFormat="1" applyFont="1" applyFill="1" applyBorder="1" applyAlignment="1">
      <alignment horizontal="left" vertical="center"/>
    </xf>
    <xf numFmtId="0" fontId="7" fillId="4" borderId="3" xfId="1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79" fontId="1" fillId="0" borderId="0" xfId="0" applyNumberFormat="1" applyFont="1"/>
    <xf numFmtId="177" fontId="1" fillId="0" borderId="0" xfId="0" applyNumberFormat="1" applyFont="1"/>
    <xf numFmtId="49" fontId="7" fillId="4" borderId="2" xfId="0" applyNumberFormat="1" applyFont="1" applyFill="1" applyBorder="1" applyAlignment="1">
      <alignment horizontal="left" vertical="center"/>
    </xf>
    <xf numFmtId="176" fontId="7" fillId="4" borderId="2" xfId="0" applyNumberFormat="1" applyFont="1" applyFill="1" applyBorder="1" applyAlignment="1">
      <alignment horizontal="right" vertical="center"/>
    </xf>
    <xf numFmtId="177" fontId="7" fillId="4" borderId="2" xfId="0" applyNumberFormat="1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left" vertical="center"/>
    </xf>
    <xf numFmtId="177" fontId="7" fillId="4" borderId="1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178" fontId="7" fillId="4" borderId="2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4" fillId="3" borderId="2" xfId="0" applyNumberFormat="1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vertical="center"/>
    </xf>
  </cellXfs>
  <cellStyles count="2">
    <cellStyle name="標準" xfId="0" builtinId="0"/>
    <cellStyle name="湪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80FFFF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4"/>
  <sheetViews>
    <sheetView tabSelected="1" zoomScaleNormal="100" zoomScaleSheetLayoutView="100" workbookViewId="0"/>
  </sheetViews>
  <sheetFormatPr defaultRowHeight="12" x14ac:dyDescent="0.2"/>
  <cols>
    <col min="1" max="1" width="3" customWidth="1"/>
    <col min="2" max="3" width="15" customWidth="1"/>
    <col min="4" max="11" width="11" customWidth="1"/>
    <col min="12" max="12" width="12" customWidth="1"/>
    <col min="13" max="13" width="11" customWidth="1"/>
    <col min="14" max="14" width="14.59765625" bestFit="1" customWidth="1"/>
  </cols>
  <sheetData>
    <row r="1" spans="2:14" ht="22.5" customHeight="1" x14ac:dyDescent="0.2"/>
    <row r="2" spans="2:14" s="14" customFormat="1" ht="31.5" customHeight="1" x14ac:dyDescent="0.2">
      <c r="B2" s="11" t="s">
        <v>68</v>
      </c>
      <c r="C2" s="24" t="s">
        <v>0</v>
      </c>
      <c r="D2" s="25"/>
      <c r="E2" s="25"/>
      <c r="F2" s="25"/>
      <c r="G2" s="25"/>
      <c r="H2" s="12"/>
      <c r="I2" s="13" t="s">
        <v>1</v>
      </c>
      <c r="J2" s="26" t="s">
        <v>69</v>
      </c>
      <c r="K2" s="25"/>
      <c r="L2" s="25"/>
    </row>
    <row r="3" spans="2:14" ht="17.25" customHeight="1" x14ac:dyDescent="0.2"/>
    <row r="4" spans="2:14" ht="18" customHeight="1" x14ac:dyDescent="0.2">
      <c r="M4" s="1" t="s">
        <v>2</v>
      </c>
    </row>
    <row r="5" spans="2:14" s="6" customFormat="1" ht="15.75" customHeight="1" x14ac:dyDescent="0.2">
      <c r="B5" s="2" t="s">
        <v>3</v>
      </c>
      <c r="C5" s="2" t="s">
        <v>4</v>
      </c>
      <c r="D5" s="27" t="s">
        <v>5</v>
      </c>
      <c r="E5" s="28"/>
      <c r="F5" s="27" t="s">
        <v>6</v>
      </c>
      <c r="G5" s="28"/>
      <c r="H5" s="27" t="s">
        <v>7</v>
      </c>
      <c r="I5" s="28"/>
      <c r="J5" s="27" t="s">
        <v>8</v>
      </c>
      <c r="K5" s="28"/>
      <c r="L5" s="27" t="s">
        <v>9</v>
      </c>
      <c r="M5" s="28"/>
    </row>
    <row r="6" spans="2:14" s="6" customFormat="1" ht="15" customHeight="1" x14ac:dyDescent="0.2">
      <c r="B6" s="4"/>
      <c r="C6" s="4"/>
      <c r="D6" s="3" t="s">
        <v>10</v>
      </c>
      <c r="E6" s="3" t="s">
        <v>11</v>
      </c>
      <c r="F6" s="5" t="s">
        <v>12</v>
      </c>
      <c r="G6" s="3" t="s">
        <v>4</v>
      </c>
      <c r="H6" s="5" t="s">
        <v>12</v>
      </c>
      <c r="I6" s="3" t="s">
        <v>4</v>
      </c>
      <c r="J6" s="5" t="s">
        <v>12</v>
      </c>
      <c r="K6" s="3" t="s">
        <v>4</v>
      </c>
      <c r="L6" s="5" t="s">
        <v>12</v>
      </c>
      <c r="M6" s="3" t="s">
        <v>4</v>
      </c>
    </row>
    <row r="7" spans="2:14" ht="15" customHeight="1" x14ac:dyDescent="0.2">
      <c r="B7" s="17" t="s">
        <v>13</v>
      </c>
      <c r="C7" s="18">
        <f t="shared" ref="C7:C53" si="0">G7+I7+K7+M7</f>
        <v>7606.5760000000009</v>
      </c>
      <c r="D7" s="19">
        <f t="shared" ref="D7:D53" si="1">F7+H7+J7+L7</f>
        <v>56</v>
      </c>
      <c r="E7" s="19">
        <f t="shared" ref="E7:E53" si="2">F7+H7+J7</f>
        <v>55</v>
      </c>
      <c r="F7" s="19">
        <v>54</v>
      </c>
      <c r="G7" s="19">
        <v>7585.6760000000004</v>
      </c>
      <c r="H7" s="19">
        <v>1</v>
      </c>
      <c r="I7" s="19">
        <v>17.600000000000001</v>
      </c>
      <c r="J7" s="19">
        <v>0</v>
      </c>
      <c r="K7" s="19">
        <v>0</v>
      </c>
      <c r="L7" s="19">
        <v>1</v>
      </c>
      <c r="M7" s="19">
        <v>3.3</v>
      </c>
      <c r="N7" s="15"/>
    </row>
    <row r="8" spans="2:14" ht="15" customHeight="1" x14ac:dyDescent="0.2">
      <c r="B8" s="17" t="s">
        <v>14</v>
      </c>
      <c r="C8" s="18">
        <f t="shared" si="0"/>
        <v>1663.9949999999999</v>
      </c>
      <c r="D8" s="19">
        <f t="shared" si="1"/>
        <v>18</v>
      </c>
      <c r="E8" s="19">
        <f t="shared" si="2"/>
        <v>18</v>
      </c>
      <c r="F8" s="19">
        <v>18</v>
      </c>
      <c r="G8" s="19">
        <v>1663.9949999999999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5"/>
    </row>
    <row r="9" spans="2:14" ht="15" customHeight="1" x14ac:dyDescent="0.2">
      <c r="B9" s="17" t="s">
        <v>15</v>
      </c>
      <c r="C9" s="18">
        <f t="shared" si="0"/>
        <v>1485.75</v>
      </c>
      <c r="D9" s="19">
        <f t="shared" si="1"/>
        <v>20</v>
      </c>
      <c r="E9" s="19">
        <f t="shared" si="2"/>
        <v>20</v>
      </c>
      <c r="F9" s="19">
        <v>19</v>
      </c>
      <c r="G9" s="19">
        <v>1368.75</v>
      </c>
      <c r="H9" s="19">
        <v>0</v>
      </c>
      <c r="I9" s="19">
        <v>0</v>
      </c>
      <c r="J9" s="19">
        <v>1</v>
      </c>
      <c r="K9" s="19">
        <v>117</v>
      </c>
      <c r="L9" s="19">
        <v>0</v>
      </c>
      <c r="M9" s="19">
        <v>0</v>
      </c>
      <c r="N9" s="15"/>
    </row>
    <row r="10" spans="2:14" ht="15" customHeight="1" x14ac:dyDescent="0.2">
      <c r="B10" s="17" t="s">
        <v>16</v>
      </c>
      <c r="C10" s="18">
        <f t="shared" si="0"/>
        <v>1799.8230000000001</v>
      </c>
      <c r="D10" s="19">
        <f t="shared" si="1"/>
        <v>9</v>
      </c>
      <c r="E10" s="19">
        <f t="shared" si="2"/>
        <v>9</v>
      </c>
      <c r="F10" s="19">
        <v>9</v>
      </c>
      <c r="G10" s="19">
        <v>1799.8230000000001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5"/>
    </row>
    <row r="11" spans="2:14" ht="15" customHeight="1" x14ac:dyDescent="0.2">
      <c r="B11" s="17" t="s">
        <v>17</v>
      </c>
      <c r="C11" s="18">
        <f t="shared" si="0"/>
        <v>1208.3119999999999</v>
      </c>
      <c r="D11" s="19">
        <f t="shared" si="1"/>
        <v>13</v>
      </c>
      <c r="E11" s="19">
        <f t="shared" si="2"/>
        <v>13</v>
      </c>
      <c r="F11" s="19">
        <v>13</v>
      </c>
      <c r="G11" s="19">
        <v>1208.3119999999999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5"/>
    </row>
    <row r="12" spans="2:14" ht="15" customHeight="1" x14ac:dyDescent="0.2">
      <c r="B12" s="17" t="s">
        <v>18</v>
      </c>
      <c r="C12" s="18">
        <f t="shared" si="0"/>
        <v>376.75</v>
      </c>
      <c r="D12" s="19">
        <f t="shared" si="1"/>
        <v>4</v>
      </c>
      <c r="E12" s="19">
        <f t="shared" si="2"/>
        <v>4</v>
      </c>
      <c r="F12" s="19">
        <v>4</v>
      </c>
      <c r="G12" s="19">
        <v>376.75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5"/>
    </row>
    <row r="13" spans="2:14" ht="15" customHeight="1" x14ac:dyDescent="0.2">
      <c r="B13" s="17" t="s">
        <v>19</v>
      </c>
      <c r="C13" s="18">
        <f t="shared" si="0"/>
        <v>1346.4630000000002</v>
      </c>
      <c r="D13" s="19">
        <f t="shared" si="1"/>
        <v>16</v>
      </c>
      <c r="E13" s="19">
        <f t="shared" si="2"/>
        <v>16</v>
      </c>
      <c r="F13" s="19">
        <v>15</v>
      </c>
      <c r="G13" s="19">
        <v>1309.7560000000001</v>
      </c>
      <c r="H13" s="19">
        <v>1</v>
      </c>
      <c r="I13" s="19">
        <v>36.707000000000001</v>
      </c>
      <c r="J13" s="19">
        <v>0</v>
      </c>
      <c r="K13" s="19">
        <v>0</v>
      </c>
      <c r="L13" s="19">
        <v>0</v>
      </c>
      <c r="M13" s="19">
        <v>0</v>
      </c>
      <c r="N13" s="15"/>
    </row>
    <row r="14" spans="2:14" ht="15" customHeight="1" x14ac:dyDescent="0.2">
      <c r="B14" s="17" t="s">
        <v>20</v>
      </c>
      <c r="C14" s="18">
        <f t="shared" si="0"/>
        <v>1299.636</v>
      </c>
      <c r="D14" s="19">
        <f t="shared" si="1"/>
        <v>15</v>
      </c>
      <c r="E14" s="19">
        <f t="shared" si="2"/>
        <v>15</v>
      </c>
      <c r="F14" s="19">
        <v>15</v>
      </c>
      <c r="G14" s="19">
        <v>1299.636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5"/>
    </row>
    <row r="15" spans="2:14" ht="15" customHeight="1" x14ac:dyDescent="0.2">
      <c r="B15" s="17" t="s">
        <v>21</v>
      </c>
      <c r="C15" s="18">
        <f t="shared" si="0"/>
        <v>1297.0999999999999</v>
      </c>
      <c r="D15" s="19">
        <f t="shared" si="1"/>
        <v>6</v>
      </c>
      <c r="E15" s="19">
        <f t="shared" si="2"/>
        <v>6</v>
      </c>
      <c r="F15" s="19">
        <v>6</v>
      </c>
      <c r="G15" s="19">
        <v>1297.0999999999999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5"/>
    </row>
    <row r="16" spans="2:14" ht="15" customHeight="1" x14ac:dyDescent="0.2">
      <c r="B16" s="17" t="s">
        <v>22</v>
      </c>
      <c r="C16" s="18">
        <f t="shared" si="0"/>
        <v>1321.94</v>
      </c>
      <c r="D16" s="19">
        <f t="shared" si="1"/>
        <v>10</v>
      </c>
      <c r="E16" s="19">
        <f t="shared" si="2"/>
        <v>10</v>
      </c>
      <c r="F16" s="19">
        <v>10</v>
      </c>
      <c r="G16" s="19">
        <v>1321.94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5"/>
    </row>
    <row r="17" spans="2:14" ht="15" customHeight="1" x14ac:dyDescent="0.2">
      <c r="B17" s="17" t="s">
        <v>23</v>
      </c>
      <c r="C17" s="18">
        <f t="shared" si="0"/>
        <v>7065.4179999999997</v>
      </c>
      <c r="D17" s="19">
        <f t="shared" si="1"/>
        <v>26</v>
      </c>
      <c r="E17" s="19">
        <f t="shared" si="2"/>
        <v>26</v>
      </c>
      <c r="F17" s="19">
        <v>23</v>
      </c>
      <c r="G17" s="19">
        <v>6028.5249999999996</v>
      </c>
      <c r="H17" s="19">
        <v>3</v>
      </c>
      <c r="I17" s="19">
        <v>1036.893</v>
      </c>
      <c r="J17" s="19">
        <v>0</v>
      </c>
      <c r="K17" s="19">
        <v>0</v>
      </c>
      <c r="L17" s="19">
        <v>0</v>
      </c>
      <c r="M17" s="19">
        <v>0</v>
      </c>
      <c r="N17" s="15"/>
    </row>
    <row r="18" spans="2:14" ht="15" customHeight="1" x14ac:dyDescent="0.2">
      <c r="B18" s="17" t="s">
        <v>24</v>
      </c>
      <c r="C18" s="18">
        <f t="shared" si="0"/>
        <v>6735.223</v>
      </c>
      <c r="D18" s="19">
        <f t="shared" si="1"/>
        <v>28</v>
      </c>
      <c r="E18" s="19">
        <f t="shared" si="2"/>
        <v>28</v>
      </c>
      <c r="F18" s="19">
        <v>28</v>
      </c>
      <c r="G18" s="19">
        <v>6735.223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5"/>
    </row>
    <row r="19" spans="2:14" ht="15" customHeight="1" x14ac:dyDescent="0.2">
      <c r="B19" s="17" t="s">
        <v>25</v>
      </c>
      <c r="C19" s="18">
        <f t="shared" si="0"/>
        <v>12564.035</v>
      </c>
      <c r="D19" s="19">
        <f t="shared" si="1"/>
        <v>31</v>
      </c>
      <c r="E19" s="19">
        <f t="shared" si="2"/>
        <v>29</v>
      </c>
      <c r="F19" s="19">
        <v>26</v>
      </c>
      <c r="G19" s="19">
        <v>12154.799000000001</v>
      </c>
      <c r="H19" s="19">
        <v>3</v>
      </c>
      <c r="I19" s="19">
        <v>408.68599999999998</v>
      </c>
      <c r="J19" s="19">
        <v>0</v>
      </c>
      <c r="K19" s="19">
        <v>0</v>
      </c>
      <c r="L19" s="19">
        <v>2</v>
      </c>
      <c r="M19" s="19">
        <v>0.55000000000000004</v>
      </c>
      <c r="N19" s="15"/>
    </row>
    <row r="20" spans="2:14" ht="15" customHeight="1" x14ac:dyDescent="0.2">
      <c r="B20" s="17" t="s">
        <v>26</v>
      </c>
      <c r="C20" s="18">
        <f t="shared" si="0"/>
        <v>13114.495999999999</v>
      </c>
      <c r="D20" s="19">
        <f t="shared" si="1"/>
        <v>25</v>
      </c>
      <c r="E20" s="19">
        <f t="shared" si="2"/>
        <v>25</v>
      </c>
      <c r="F20" s="19">
        <v>25</v>
      </c>
      <c r="G20" s="19">
        <v>13114.495999999999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5"/>
    </row>
    <row r="21" spans="2:14" ht="15" customHeight="1" x14ac:dyDescent="0.2">
      <c r="B21" s="17" t="s">
        <v>27</v>
      </c>
      <c r="C21" s="18">
        <f t="shared" si="0"/>
        <v>1664.07</v>
      </c>
      <c r="D21" s="19">
        <f t="shared" si="1"/>
        <v>14</v>
      </c>
      <c r="E21" s="19">
        <f t="shared" si="2"/>
        <v>14</v>
      </c>
      <c r="F21" s="19">
        <v>14</v>
      </c>
      <c r="G21" s="19">
        <v>1664.07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5"/>
    </row>
    <row r="22" spans="2:14" ht="15" customHeight="1" x14ac:dyDescent="0.2">
      <c r="B22" s="17" t="s">
        <v>28</v>
      </c>
      <c r="C22" s="18">
        <f t="shared" si="0"/>
        <v>574.178</v>
      </c>
      <c r="D22" s="19">
        <f t="shared" si="1"/>
        <v>6</v>
      </c>
      <c r="E22" s="19">
        <f t="shared" si="2"/>
        <v>6</v>
      </c>
      <c r="F22" s="19">
        <v>6</v>
      </c>
      <c r="G22" s="19">
        <v>574.178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5"/>
    </row>
    <row r="23" spans="2:14" ht="15" customHeight="1" x14ac:dyDescent="0.2">
      <c r="B23" s="17" t="s">
        <v>29</v>
      </c>
      <c r="C23" s="18">
        <f t="shared" si="0"/>
        <v>529.755</v>
      </c>
      <c r="D23" s="19">
        <f t="shared" si="1"/>
        <v>7</v>
      </c>
      <c r="E23" s="19">
        <f t="shared" si="2"/>
        <v>7</v>
      </c>
      <c r="F23" s="19">
        <v>7</v>
      </c>
      <c r="G23" s="19">
        <v>529.755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5"/>
    </row>
    <row r="24" spans="2:14" ht="15" customHeight="1" x14ac:dyDescent="0.2">
      <c r="B24" s="17" t="s">
        <v>30</v>
      </c>
      <c r="C24" s="18">
        <f t="shared" si="0"/>
        <v>108.35</v>
      </c>
      <c r="D24" s="19">
        <f t="shared" si="1"/>
        <v>2</v>
      </c>
      <c r="E24" s="19">
        <f t="shared" si="2"/>
        <v>2</v>
      </c>
      <c r="F24" s="19">
        <v>2</v>
      </c>
      <c r="G24" s="19">
        <v>108.35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5"/>
    </row>
    <row r="25" spans="2:14" ht="15" customHeight="1" x14ac:dyDescent="0.2">
      <c r="B25" s="17" t="s">
        <v>31</v>
      </c>
      <c r="C25" s="18">
        <f t="shared" si="0"/>
        <v>46.85</v>
      </c>
      <c r="D25" s="19">
        <f t="shared" si="1"/>
        <v>1</v>
      </c>
      <c r="E25" s="19">
        <f t="shared" si="2"/>
        <v>1</v>
      </c>
      <c r="F25" s="19">
        <v>1</v>
      </c>
      <c r="G25" s="19">
        <v>46.85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5"/>
    </row>
    <row r="26" spans="2:14" ht="15" customHeight="1" x14ac:dyDescent="0.2">
      <c r="B26" s="17" t="s">
        <v>32</v>
      </c>
      <c r="C26" s="18">
        <f t="shared" si="0"/>
        <v>682.36599999999999</v>
      </c>
      <c r="D26" s="19">
        <f t="shared" si="1"/>
        <v>25</v>
      </c>
      <c r="E26" s="19">
        <f t="shared" si="2"/>
        <v>25</v>
      </c>
      <c r="F26" s="19">
        <v>24</v>
      </c>
      <c r="G26" s="19">
        <v>680.77099999999996</v>
      </c>
      <c r="H26" s="19">
        <v>0</v>
      </c>
      <c r="I26" s="19">
        <v>0</v>
      </c>
      <c r="J26" s="19">
        <v>1</v>
      </c>
      <c r="K26" s="19">
        <v>1.595</v>
      </c>
      <c r="L26" s="19">
        <v>0</v>
      </c>
      <c r="M26" s="19">
        <v>0</v>
      </c>
      <c r="N26" s="15"/>
    </row>
    <row r="27" spans="2:14" ht="15" customHeight="1" x14ac:dyDescent="0.2">
      <c r="B27" s="17" t="s">
        <v>33</v>
      </c>
      <c r="C27" s="18">
        <f t="shared" si="0"/>
        <v>1783.711</v>
      </c>
      <c r="D27" s="19">
        <f t="shared" si="1"/>
        <v>21</v>
      </c>
      <c r="E27" s="19">
        <f t="shared" si="2"/>
        <v>21</v>
      </c>
      <c r="F27" s="19">
        <v>21</v>
      </c>
      <c r="G27" s="19">
        <v>1783.711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5"/>
    </row>
    <row r="28" spans="2:14" ht="15" customHeight="1" x14ac:dyDescent="0.2">
      <c r="B28" s="17" t="s">
        <v>34</v>
      </c>
      <c r="C28" s="18">
        <f t="shared" si="0"/>
        <v>2168.933</v>
      </c>
      <c r="D28" s="19">
        <f t="shared" si="1"/>
        <v>27</v>
      </c>
      <c r="E28" s="19">
        <f t="shared" si="2"/>
        <v>27</v>
      </c>
      <c r="F28" s="19">
        <v>26</v>
      </c>
      <c r="G28" s="19">
        <v>1837.2829999999999</v>
      </c>
      <c r="H28" s="19">
        <v>1</v>
      </c>
      <c r="I28" s="19">
        <v>331.65</v>
      </c>
      <c r="J28" s="19">
        <v>0</v>
      </c>
      <c r="K28" s="19">
        <v>0</v>
      </c>
      <c r="L28" s="19">
        <v>0</v>
      </c>
      <c r="M28" s="19">
        <v>0</v>
      </c>
      <c r="N28" s="15"/>
    </row>
    <row r="29" spans="2:14" ht="15" customHeight="1" x14ac:dyDescent="0.2">
      <c r="B29" s="17" t="s">
        <v>35</v>
      </c>
      <c r="C29" s="18">
        <f t="shared" si="0"/>
        <v>5442.03</v>
      </c>
      <c r="D29" s="19">
        <f t="shared" si="1"/>
        <v>17</v>
      </c>
      <c r="E29" s="19">
        <f t="shared" si="2"/>
        <v>17</v>
      </c>
      <c r="F29" s="19">
        <v>16</v>
      </c>
      <c r="G29" s="19">
        <v>4570.1469999999999</v>
      </c>
      <c r="H29" s="19">
        <v>1</v>
      </c>
      <c r="I29" s="19">
        <v>871.88300000000004</v>
      </c>
      <c r="J29" s="19">
        <v>0</v>
      </c>
      <c r="K29" s="19">
        <v>0</v>
      </c>
      <c r="L29" s="19">
        <v>0</v>
      </c>
      <c r="M29" s="19">
        <v>0</v>
      </c>
      <c r="N29" s="15"/>
    </row>
    <row r="30" spans="2:14" ht="15" customHeight="1" x14ac:dyDescent="0.2">
      <c r="B30" s="17" t="s">
        <v>36</v>
      </c>
      <c r="C30" s="18">
        <f t="shared" si="0"/>
        <v>279.14999999999998</v>
      </c>
      <c r="D30" s="19">
        <f t="shared" si="1"/>
        <v>4</v>
      </c>
      <c r="E30" s="19">
        <f t="shared" si="2"/>
        <v>4</v>
      </c>
      <c r="F30" s="19">
        <v>4</v>
      </c>
      <c r="G30" s="19">
        <v>279.14999999999998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5"/>
    </row>
    <row r="31" spans="2:14" ht="15" customHeight="1" x14ac:dyDescent="0.2">
      <c r="B31" s="17" t="s">
        <v>37</v>
      </c>
      <c r="C31" s="18">
        <f t="shared" si="0"/>
        <v>118.8</v>
      </c>
      <c r="D31" s="19">
        <f t="shared" si="1"/>
        <v>2</v>
      </c>
      <c r="E31" s="19">
        <f t="shared" si="2"/>
        <v>2</v>
      </c>
      <c r="F31" s="19">
        <v>2</v>
      </c>
      <c r="G31" s="19">
        <v>118.8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5"/>
    </row>
    <row r="32" spans="2:14" ht="15" customHeight="1" x14ac:dyDescent="0.2">
      <c r="B32" s="17" t="s">
        <v>38</v>
      </c>
      <c r="C32" s="18">
        <f t="shared" si="0"/>
        <v>90.2</v>
      </c>
      <c r="D32" s="19">
        <f t="shared" si="1"/>
        <v>2</v>
      </c>
      <c r="E32" s="19">
        <f t="shared" si="2"/>
        <v>2</v>
      </c>
      <c r="F32" s="19">
        <v>2</v>
      </c>
      <c r="G32" s="19">
        <v>90.2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5"/>
    </row>
    <row r="33" spans="2:14" ht="15" customHeight="1" x14ac:dyDescent="0.2">
      <c r="B33" s="17" t="s">
        <v>39</v>
      </c>
      <c r="C33" s="18">
        <f t="shared" si="0"/>
        <v>1728.75</v>
      </c>
      <c r="D33" s="19">
        <f t="shared" si="1"/>
        <v>11</v>
      </c>
      <c r="E33" s="19">
        <f t="shared" si="2"/>
        <v>11</v>
      </c>
      <c r="F33" s="19">
        <v>9</v>
      </c>
      <c r="G33" s="19">
        <v>1077.55</v>
      </c>
      <c r="H33" s="19">
        <v>2</v>
      </c>
      <c r="I33" s="19">
        <v>651.20000000000005</v>
      </c>
      <c r="J33" s="19">
        <v>0</v>
      </c>
      <c r="K33" s="19">
        <v>0</v>
      </c>
      <c r="L33" s="19">
        <v>0</v>
      </c>
      <c r="M33" s="19">
        <v>0</v>
      </c>
      <c r="N33" s="15"/>
    </row>
    <row r="34" spans="2:14" ht="15" customHeight="1" x14ac:dyDescent="0.2">
      <c r="B34" s="17" t="s">
        <v>40</v>
      </c>
      <c r="C34" s="18">
        <f t="shared" si="0"/>
        <v>2146.2529999999997</v>
      </c>
      <c r="D34" s="19">
        <f t="shared" si="1"/>
        <v>13</v>
      </c>
      <c r="E34" s="19">
        <f t="shared" si="2"/>
        <v>13</v>
      </c>
      <c r="F34" s="19">
        <v>11</v>
      </c>
      <c r="G34" s="19">
        <v>802.97299999999996</v>
      </c>
      <c r="H34" s="19">
        <v>2</v>
      </c>
      <c r="I34" s="19">
        <v>1343.28</v>
      </c>
      <c r="J34" s="19">
        <v>0</v>
      </c>
      <c r="K34" s="19">
        <v>0</v>
      </c>
      <c r="L34" s="19">
        <v>0</v>
      </c>
      <c r="M34" s="19">
        <v>0</v>
      </c>
      <c r="N34" s="15"/>
    </row>
    <row r="35" spans="2:14" ht="15" customHeight="1" x14ac:dyDescent="0.2">
      <c r="B35" s="17" t="s">
        <v>41</v>
      </c>
      <c r="C35" s="18">
        <f t="shared" si="0"/>
        <v>343.59399999999999</v>
      </c>
      <c r="D35" s="19">
        <f t="shared" si="1"/>
        <v>9</v>
      </c>
      <c r="E35" s="19">
        <f t="shared" si="2"/>
        <v>9</v>
      </c>
      <c r="F35" s="19">
        <v>9</v>
      </c>
      <c r="G35" s="19">
        <v>343.59399999999999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5"/>
    </row>
    <row r="36" spans="2:14" ht="15" customHeight="1" x14ac:dyDescent="0.2">
      <c r="B36" s="17" t="s">
        <v>42</v>
      </c>
      <c r="C36" s="18">
        <f t="shared" si="0"/>
        <v>84.85</v>
      </c>
      <c r="D36" s="19">
        <f t="shared" si="1"/>
        <v>2</v>
      </c>
      <c r="E36" s="19">
        <f t="shared" si="2"/>
        <v>2</v>
      </c>
      <c r="F36" s="19">
        <v>2</v>
      </c>
      <c r="G36" s="19">
        <v>84.85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5"/>
    </row>
    <row r="37" spans="2:14" ht="15" customHeight="1" x14ac:dyDescent="0.2">
      <c r="B37" s="17" t="s">
        <v>43</v>
      </c>
      <c r="C37" s="18">
        <f t="shared" si="0"/>
        <v>0</v>
      </c>
      <c r="D37" s="19">
        <f t="shared" si="1"/>
        <v>0</v>
      </c>
      <c r="E37" s="19">
        <f t="shared" si="2"/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5"/>
    </row>
    <row r="38" spans="2:14" ht="15" customHeight="1" x14ac:dyDescent="0.2">
      <c r="B38" s="17" t="s">
        <v>44</v>
      </c>
      <c r="C38" s="18">
        <f t="shared" si="0"/>
        <v>353.005</v>
      </c>
      <c r="D38" s="19">
        <f t="shared" si="1"/>
        <v>6</v>
      </c>
      <c r="E38" s="19">
        <f t="shared" si="2"/>
        <v>6</v>
      </c>
      <c r="F38" s="19">
        <v>6</v>
      </c>
      <c r="G38" s="19">
        <v>353.005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5"/>
    </row>
    <row r="39" spans="2:14" ht="15" customHeight="1" x14ac:dyDescent="0.2">
      <c r="B39" s="17" t="s">
        <v>45</v>
      </c>
      <c r="C39" s="18">
        <f t="shared" si="0"/>
        <v>1020.09</v>
      </c>
      <c r="D39" s="19">
        <f t="shared" si="1"/>
        <v>13</v>
      </c>
      <c r="E39" s="19">
        <f t="shared" si="2"/>
        <v>13</v>
      </c>
      <c r="F39" s="19">
        <v>13</v>
      </c>
      <c r="G39" s="19">
        <v>1020.09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5"/>
    </row>
    <row r="40" spans="2:14" ht="15" customHeight="1" x14ac:dyDescent="0.2">
      <c r="B40" s="17" t="s">
        <v>46</v>
      </c>
      <c r="C40" s="18">
        <f t="shared" si="0"/>
        <v>1731.81</v>
      </c>
      <c r="D40" s="19">
        <f t="shared" si="1"/>
        <v>12</v>
      </c>
      <c r="E40" s="19">
        <f t="shared" si="2"/>
        <v>12</v>
      </c>
      <c r="F40" s="19">
        <v>12</v>
      </c>
      <c r="G40" s="19">
        <v>1731.81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5"/>
    </row>
    <row r="41" spans="2:14" ht="15" customHeight="1" x14ac:dyDescent="0.2">
      <c r="B41" s="17" t="s">
        <v>47</v>
      </c>
      <c r="C41" s="18">
        <f t="shared" si="0"/>
        <v>1060.028</v>
      </c>
      <c r="D41" s="19">
        <f t="shared" si="1"/>
        <v>12</v>
      </c>
      <c r="E41" s="19">
        <f t="shared" si="2"/>
        <v>12</v>
      </c>
      <c r="F41" s="19">
        <v>12</v>
      </c>
      <c r="G41" s="19">
        <v>1060.028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5"/>
    </row>
    <row r="42" spans="2:14" ht="15" customHeight="1" x14ac:dyDescent="0.2">
      <c r="B42" s="17" t="s">
        <v>48</v>
      </c>
      <c r="C42" s="18">
        <f t="shared" si="0"/>
        <v>173.52500000000001</v>
      </c>
      <c r="D42" s="19">
        <f t="shared" si="1"/>
        <v>4</v>
      </c>
      <c r="E42" s="19">
        <f t="shared" si="2"/>
        <v>4</v>
      </c>
      <c r="F42" s="19">
        <v>2</v>
      </c>
      <c r="G42" s="19">
        <v>29.975000000000001</v>
      </c>
      <c r="H42" s="19">
        <v>2</v>
      </c>
      <c r="I42" s="19">
        <v>143.55000000000001</v>
      </c>
      <c r="J42" s="19">
        <v>0</v>
      </c>
      <c r="K42" s="19">
        <v>0</v>
      </c>
      <c r="L42" s="19">
        <v>0</v>
      </c>
      <c r="M42" s="19">
        <v>0</v>
      </c>
      <c r="N42" s="15"/>
    </row>
    <row r="43" spans="2:14" ht="15" customHeight="1" x14ac:dyDescent="0.2">
      <c r="B43" s="17" t="s">
        <v>49</v>
      </c>
      <c r="C43" s="18">
        <f t="shared" si="0"/>
        <v>465.52</v>
      </c>
      <c r="D43" s="19">
        <f t="shared" si="1"/>
        <v>4</v>
      </c>
      <c r="E43" s="19">
        <f t="shared" si="2"/>
        <v>4</v>
      </c>
      <c r="F43" s="19">
        <v>4</v>
      </c>
      <c r="G43" s="19">
        <v>465.52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5"/>
    </row>
    <row r="44" spans="2:14" ht="15" customHeight="1" x14ac:dyDescent="0.2">
      <c r="B44" s="17" t="s">
        <v>50</v>
      </c>
      <c r="C44" s="18">
        <f t="shared" si="0"/>
        <v>1656.82</v>
      </c>
      <c r="D44" s="19">
        <f t="shared" si="1"/>
        <v>17</v>
      </c>
      <c r="E44" s="19">
        <f t="shared" si="2"/>
        <v>17</v>
      </c>
      <c r="F44" s="19">
        <v>17</v>
      </c>
      <c r="G44" s="19">
        <v>1656.82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5"/>
    </row>
    <row r="45" spans="2:14" ht="15" customHeight="1" x14ac:dyDescent="0.2">
      <c r="B45" s="17" t="s">
        <v>51</v>
      </c>
      <c r="C45" s="18">
        <f t="shared" si="0"/>
        <v>398.73</v>
      </c>
      <c r="D45" s="19">
        <f t="shared" si="1"/>
        <v>18</v>
      </c>
      <c r="E45" s="19">
        <f t="shared" si="2"/>
        <v>18</v>
      </c>
      <c r="F45" s="19">
        <v>18</v>
      </c>
      <c r="G45" s="19">
        <v>398.73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5"/>
    </row>
    <row r="46" spans="2:14" ht="15" customHeight="1" x14ac:dyDescent="0.2">
      <c r="B46" s="17" t="s">
        <v>52</v>
      </c>
      <c r="C46" s="18">
        <f t="shared" si="0"/>
        <v>1286.402</v>
      </c>
      <c r="D46" s="19">
        <f t="shared" si="1"/>
        <v>16</v>
      </c>
      <c r="E46" s="19">
        <f t="shared" si="2"/>
        <v>16</v>
      </c>
      <c r="F46" s="19">
        <v>15</v>
      </c>
      <c r="G46" s="19">
        <v>1223.152</v>
      </c>
      <c r="H46" s="19">
        <v>1</v>
      </c>
      <c r="I46" s="19">
        <v>63.25</v>
      </c>
      <c r="J46" s="19">
        <v>0</v>
      </c>
      <c r="K46" s="19">
        <v>0</v>
      </c>
      <c r="L46" s="19">
        <v>0</v>
      </c>
      <c r="M46" s="19">
        <v>0</v>
      </c>
      <c r="N46" s="15"/>
    </row>
    <row r="47" spans="2:14" ht="15" customHeight="1" x14ac:dyDescent="0.2">
      <c r="B47" s="17" t="s">
        <v>53</v>
      </c>
      <c r="C47" s="18">
        <f t="shared" si="0"/>
        <v>374.70400000000001</v>
      </c>
      <c r="D47" s="19">
        <f t="shared" si="1"/>
        <v>10</v>
      </c>
      <c r="E47" s="19">
        <f t="shared" si="2"/>
        <v>10</v>
      </c>
      <c r="F47" s="19">
        <v>10</v>
      </c>
      <c r="G47" s="19">
        <v>374.70400000000001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5"/>
    </row>
    <row r="48" spans="2:14" ht="15" customHeight="1" x14ac:dyDescent="0.2">
      <c r="B48" s="17" t="s">
        <v>54</v>
      </c>
      <c r="C48" s="18">
        <f t="shared" si="0"/>
        <v>1599.98</v>
      </c>
      <c r="D48" s="19">
        <f t="shared" si="1"/>
        <v>16</v>
      </c>
      <c r="E48" s="19">
        <f t="shared" si="2"/>
        <v>16</v>
      </c>
      <c r="F48" s="19">
        <v>14</v>
      </c>
      <c r="G48" s="19">
        <v>815.83</v>
      </c>
      <c r="H48" s="19">
        <v>2</v>
      </c>
      <c r="I48" s="19">
        <v>784.15</v>
      </c>
      <c r="J48" s="19">
        <v>0</v>
      </c>
      <c r="K48" s="19">
        <v>0</v>
      </c>
      <c r="L48" s="19">
        <v>0</v>
      </c>
      <c r="M48" s="19">
        <v>0</v>
      </c>
      <c r="N48" s="15"/>
    </row>
    <row r="49" spans="2:14" ht="15" customHeight="1" x14ac:dyDescent="0.2">
      <c r="B49" s="17" t="s">
        <v>55</v>
      </c>
      <c r="C49" s="18">
        <f t="shared" si="0"/>
        <v>5.2250000000000005</v>
      </c>
      <c r="D49" s="19">
        <f t="shared" si="1"/>
        <v>2</v>
      </c>
      <c r="E49" s="19">
        <f t="shared" si="2"/>
        <v>2</v>
      </c>
      <c r="F49" s="19">
        <v>1</v>
      </c>
      <c r="G49" s="19">
        <v>4.4000000000000004</v>
      </c>
      <c r="H49" s="19">
        <v>0</v>
      </c>
      <c r="I49" s="19">
        <v>0</v>
      </c>
      <c r="J49" s="19">
        <v>1</v>
      </c>
      <c r="K49" s="19">
        <v>0.82499999999999996</v>
      </c>
      <c r="L49" s="19">
        <v>0</v>
      </c>
      <c r="M49" s="19">
        <v>0</v>
      </c>
      <c r="N49" s="15"/>
    </row>
    <row r="50" spans="2:14" ht="15" customHeight="1" x14ac:dyDescent="0.2">
      <c r="B50" s="17" t="s">
        <v>56</v>
      </c>
      <c r="C50" s="18">
        <f t="shared" si="0"/>
        <v>1141.7449999999999</v>
      </c>
      <c r="D50" s="19">
        <f t="shared" si="1"/>
        <v>7</v>
      </c>
      <c r="E50" s="19">
        <f t="shared" si="2"/>
        <v>7</v>
      </c>
      <c r="F50" s="19">
        <v>7</v>
      </c>
      <c r="G50" s="19">
        <v>1141.7449999999999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5"/>
    </row>
    <row r="51" spans="2:14" ht="15" customHeight="1" x14ac:dyDescent="0.2">
      <c r="B51" s="17" t="s">
        <v>57</v>
      </c>
      <c r="C51" s="18">
        <f t="shared" si="0"/>
        <v>1592.96</v>
      </c>
      <c r="D51" s="19">
        <f t="shared" si="1"/>
        <v>8</v>
      </c>
      <c r="E51" s="19">
        <f t="shared" si="2"/>
        <v>8</v>
      </c>
      <c r="F51" s="19">
        <v>8</v>
      </c>
      <c r="G51" s="19">
        <v>1592.96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5"/>
    </row>
    <row r="52" spans="2:14" ht="15" customHeight="1" x14ac:dyDescent="0.2">
      <c r="B52" s="17" t="s">
        <v>58</v>
      </c>
      <c r="C52" s="18">
        <f t="shared" si="0"/>
        <v>576.10400000000004</v>
      </c>
      <c r="D52" s="19">
        <f t="shared" si="1"/>
        <v>17</v>
      </c>
      <c r="E52" s="19">
        <f t="shared" si="2"/>
        <v>17</v>
      </c>
      <c r="F52" s="19">
        <v>17</v>
      </c>
      <c r="G52" s="19">
        <v>576.10400000000004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5"/>
    </row>
    <row r="53" spans="2:14" ht="15" customHeight="1" x14ac:dyDescent="0.2">
      <c r="B53" s="17" t="s">
        <v>59</v>
      </c>
      <c r="C53" s="18">
        <f t="shared" si="0"/>
        <v>3101.163</v>
      </c>
      <c r="D53" s="19">
        <f t="shared" si="1"/>
        <v>32</v>
      </c>
      <c r="E53" s="19">
        <f t="shared" si="2"/>
        <v>31</v>
      </c>
      <c r="F53" s="19">
        <v>22</v>
      </c>
      <c r="G53" s="19">
        <v>2057.0500000000002</v>
      </c>
      <c r="H53" s="19">
        <v>2</v>
      </c>
      <c r="I53" s="19">
        <v>343.45</v>
      </c>
      <c r="J53" s="19">
        <v>7</v>
      </c>
      <c r="K53" s="19">
        <v>700.16300000000001</v>
      </c>
      <c r="L53" s="19">
        <v>1</v>
      </c>
      <c r="M53" s="19">
        <v>0.5</v>
      </c>
      <c r="N53" s="15"/>
    </row>
    <row r="54" spans="2:14" ht="15" customHeight="1" x14ac:dyDescent="0.2">
      <c r="B54" s="20" t="s">
        <v>60</v>
      </c>
      <c r="C54" s="18">
        <f t="shared" ref="C54:M54" si="3">SUM(C7:C53)</f>
        <v>93215.168000000005</v>
      </c>
      <c r="D54" s="19">
        <f t="shared" si="3"/>
        <v>634</v>
      </c>
      <c r="E54" s="19">
        <f t="shared" si="3"/>
        <v>630</v>
      </c>
      <c r="F54" s="19">
        <f t="shared" si="3"/>
        <v>599</v>
      </c>
      <c r="G54" s="19">
        <f t="shared" si="3"/>
        <v>86358.936000000016</v>
      </c>
      <c r="H54" s="19">
        <f t="shared" si="3"/>
        <v>21</v>
      </c>
      <c r="I54" s="19">
        <f t="shared" si="3"/>
        <v>6032.2989999999991</v>
      </c>
      <c r="J54" s="19">
        <f t="shared" si="3"/>
        <v>10</v>
      </c>
      <c r="K54" s="19">
        <f t="shared" si="3"/>
        <v>819.58299999999997</v>
      </c>
      <c r="L54" s="19">
        <f t="shared" si="3"/>
        <v>4</v>
      </c>
      <c r="M54" s="19">
        <f t="shared" si="3"/>
        <v>4.3499999999999996</v>
      </c>
      <c r="N54" s="15"/>
    </row>
    <row r="55" spans="2:14" ht="22.5" customHeight="1" x14ac:dyDescent="0.2"/>
    <row r="56" spans="2:14" ht="15" customHeight="1" x14ac:dyDescent="0.2">
      <c r="B56" s="7"/>
      <c r="C56" s="7" t="s">
        <v>61</v>
      </c>
      <c r="D56" s="7" t="s">
        <v>62</v>
      </c>
      <c r="E56" s="8" t="s">
        <v>63</v>
      </c>
      <c r="F56" s="8" t="s">
        <v>64</v>
      </c>
      <c r="G56" s="7" t="s">
        <v>65</v>
      </c>
    </row>
    <row r="57" spans="2:14" ht="15" customHeight="1" x14ac:dyDescent="0.2">
      <c r="B57" s="9" t="s">
        <v>66</v>
      </c>
      <c r="C57" s="21">
        <f>C54*1</f>
        <v>93215.168000000005</v>
      </c>
      <c r="D57" s="19">
        <f>(G54+I54+K54)*1</f>
        <v>93210.818000000014</v>
      </c>
      <c r="E57" s="19">
        <f>G54*1</f>
        <v>86358.936000000016</v>
      </c>
      <c r="F57" s="19">
        <f>I54*1</f>
        <v>6032.2989999999991</v>
      </c>
      <c r="G57" s="19">
        <f>K54*1</f>
        <v>819.58299999999997</v>
      </c>
    </row>
    <row r="58" spans="2:14" ht="15" customHeight="1" x14ac:dyDescent="0.2">
      <c r="B58" s="10"/>
      <c r="C58" s="22"/>
      <c r="D58" s="23">
        <f>D57/C57*1</f>
        <v>0.99995333377503548</v>
      </c>
      <c r="E58" s="23">
        <f>E57/D57*1</f>
        <v>0.92649048525676503</v>
      </c>
      <c r="F58" s="23">
        <f>F57/D57*1</f>
        <v>6.4716726335348737E-2</v>
      </c>
      <c r="G58" s="23">
        <f>G57/D57*1</f>
        <v>8.7927884078863022E-3</v>
      </c>
    </row>
    <row r="59" spans="2:14" ht="15" customHeight="1" x14ac:dyDescent="0.2">
      <c r="B59" s="9" t="s">
        <v>67</v>
      </c>
      <c r="C59" s="21">
        <f>D54*1</f>
        <v>634</v>
      </c>
      <c r="D59" s="19">
        <f>E54*1</f>
        <v>630</v>
      </c>
      <c r="E59" s="19">
        <f>F54*1</f>
        <v>599</v>
      </c>
      <c r="F59" s="19">
        <f>H54*1</f>
        <v>21</v>
      </c>
      <c r="G59" s="19">
        <f>J54*1</f>
        <v>10</v>
      </c>
    </row>
    <row r="60" spans="2:14" ht="15" customHeight="1" x14ac:dyDescent="0.2">
      <c r="B60" s="10"/>
      <c r="C60" s="22"/>
      <c r="D60" s="23">
        <f>D59/C59*1</f>
        <v>0.99369085173501581</v>
      </c>
      <c r="E60" s="23">
        <f>E59/D59*1</f>
        <v>0.95079365079365075</v>
      </c>
      <c r="F60" s="23">
        <f>F59/D59*1</f>
        <v>3.3333333333333333E-2</v>
      </c>
      <c r="G60" s="23">
        <f>G59/D59*1</f>
        <v>1.5873015873015872E-2</v>
      </c>
    </row>
    <row r="64" spans="2:14" x14ac:dyDescent="0.2">
      <c r="C64" s="16"/>
    </row>
  </sheetData>
  <mergeCells count="7">
    <mergeCell ref="C2:G2"/>
    <mergeCell ref="J2:L2"/>
    <mergeCell ref="D5:E5"/>
    <mergeCell ref="F5:G5"/>
    <mergeCell ref="H5:I5"/>
    <mergeCell ref="J5:K5"/>
    <mergeCell ref="L5:M5"/>
  </mergeCells>
  <phoneticPr fontId="8"/>
  <pageMargins left="0.27559055118110237" right="0.27559055118110237" top="0.70866141732283472" bottom="0.70866141732283472" header="0.51181102362204722" footer="0.51181102362204722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PETボトルベール調査（都道府県別）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2025-11-21T04:58:38Z</dcterms:created>
  <dcterms:modified xsi:type="dcterms:W3CDTF">2025-11-21T04:58:48Z</dcterms:modified>
</cp:coreProperties>
</file>