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775" tabRatio="937" activeTab="0"/>
  </bookViews>
  <sheets>
    <sheet name="初期設定＜選別2＞" sheetId="1" r:id="rId1"/>
    <sheet name="27年4月" sheetId="2" r:id="rId2"/>
    <sheet name="27年5月" sheetId="3" r:id="rId3"/>
    <sheet name="27年6月" sheetId="4" r:id="rId4"/>
    <sheet name="27年7月" sheetId="5" r:id="rId5"/>
    <sheet name="27年8月" sheetId="6" r:id="rId6"/>
    <sheet name="27年9月" sheetId="7" r:id="rId7"/>
    <sheet name="27年10月" sheetId="8" r:id="rId8"/>
    <sheet name="27年11月" sheetId="9" r:id="rId9"/>
    <sheet name="27年12月" sheetId="10" r:id="rId10"/>
    <sheet name="28年1月" sheetId="11" r:id="rId11"/>
    <sheet name="28年2月" sheetId="12" r:id="rId12"/>
    <sheet name="28年3月" sheetId="13" r:id="rId13"/>
    <sheet name="28年4月" sheetId="14" r:id="rId14"/>
    <sheet name="28年5月" sheetId="15" r:id="rId15"/>
    <sheet name="28年6月" sheetId="16" r:id="rId16"/>
    <sheet name="選別2(月報）" sheetId="17" r:id="rId17"/>
  </sheets>
  <definedNames>
    <definedName name="_xlnm.Print_Area" localSheetId="7">'27年10月'!$A$1:$R$41</definedName>
    <definedName name="_xlnm.Print_Area" localSheetId="8">'27年11月'!$A$1:$R$41</definedName>
    <definedName name="_xlnm.Print_Area" localSheetId="9">'27年12月'!$A$1:$R$41</definedName>
    <definedName name="_xlnm.Print_Area" localSheetId="1">'27年4月'!$A$1:$R$41</definedName>
    <definedName name="_xlnm.Print_Area" localSheetId="2">'27年5月'!$A$1:$R$41</definedName>
    <definedName name="_xlnm.Print_Area" localSheetId="3">'27年6月'!$A$1:$R$41</definedName>
    <definedName name="_xlnm.Print_Area" localSheetId="4">'27年7月'!$A$1:$R$41</definedName>
    <definedName name="_xlnm.Print_Area" localSheetId="5">'27年8月'!$A$1:$R$41</definedName>
    <definedName name="_xlnm.Print_Area" localSheetId="6">'27年9月'!$A$1:$R$41</definedName>
    <definedName name="_xlnm.Print_Area" localSheetId="10">'28年1月'!$A$1:$R$41</definedName>
    <definedName name="_xlnm.Print_Area" localSheetId="11">'28年2月'!$A$1:$R$41</definedName>
    <definedName name="_xlnm.Print_Area" localSheetId="12">'28年3月'!$A$1:$R$41</definedName>
    <definedName name="_xlnm.Print_Area" localSheetId="13">'28年4月'!$A$1:$R$41</definedName>
    <definedName name="_xlnm.Print_Area" localSheetId="14">'28年5月'!$A$1:$R$41</definedName>
    <definedName name="_xlnm.Print_Area" localSheetId="15">'28年6月'!$A$1:$R$41</definedName>
    <definedName name="_xlnm.Print_Area" localSheetId="16">'選別2(月報）'!$A$1:$O$25</definedName>
  </definedNames>
  <calcPr fullCalcOnLoad="1"/>
</workbook>
</file>

<file path=xl/sharedStrings.xml><?xml version="1.0" encoding="utf-8"?>
<sst xmlns="http://schemas.openxmlformats.org/spreadsheetml/2006/main" count="1285" uniqueCount="139">
  <si>
    <t>事業者名：</t>
  </si>
  <si>
    <t>再生処理施設（工場）名：</t>
  </si>
  <si>
    <t>（単位：ｋｇ）</t>
  </si>
  <si>
    <t>月 /日</t>
  </si>
  <si>
    <t>引取先（市町村）</t>
  </si>
  <si>
    <t>①分別収集量
（注１）</t>
  </si>
  <si>
    <t>製紙原料等</t>
  </si>
  <si>
    <t>固形燃料化原料</t>
  </si>
  <si>
    <t>選別作業(注８)</t>
  </si>
  <si>
    <t>⑥製紙原料
選別量</t>
  </si>
  <si>
    <t>製紙原料比率
⑥/⑤</t>
  </si>
  <si>
    <t>販売</t>
  </si>
  <si>
    <t>⑦固形燃料化原料選別量</t>
  </si>
  <si>
    <t>固形燃料化原料比率
⑦/⑤</t>
  </si>
  <si>
    <t>引渡し</t>
  </si>
  <si>
    <t>作業人員</t>
  </si>
  <si>
    <t>作業時間</t>
  </si>
  <si>
    <t>作業量
(kg/人/時間)</t>
  </si>
  <si>
    <t>出荷量（貴社工場スケール計量値）（注６）</t>
  </si>
  <si>
    <t>出荷残</t>
  </si>
  <si>
    <t>販売先</t>
  </si>
  <si>
    <t>引渡残</t>
  </si>
  <si>
    <t>前月繰越</t>
  </si>
  <si>
    <t>合計</t>
  </si>
  <si>
    <t>下記の内容をご確認の上、選別作業を実施し、上表の各項目欄に記入してください。</t>
  </si>
  <si>
    <t>※引取、選別、出荷、引渡を実施した日のみ、実施した内容に関する項目を記載してください。実施していない内容に関する項目は空白としてください。</t>
  </si>
  <si>
    <t>※選別を実施した場合に異物等の発生量がない場合には、0を記入してください。</t>
  </si>
  <si>
    <t>※複数の再生処理施設（工場）で再生処理を行う場合には、再生処理施設（工場）毎に作成してください。</t>
  </si>
  <si>
    <t>（注１）①分別収集量　⇒　一般家庭から収集したもので、市町村が中間処理を行い分別基準適合物にする前のものの量</t>
  </si>
  <si>
    <t>（注２）②選別実施量 ＝ ④異物＋⑥製紙原料等選別量＋⑦固形燃料化原料選別量</t>
  </si>
  <si>
    <t>（注３）③選別残　⇒　分別収集品在庫量＝①分別収集量-②選別実施量</t>
  </si>
  <si>
    <t>（注４）④異物　⇒　分別基準適合物[紙製容器包装]以外のものの量（段ボール、牛乳パック、一般古紙等の再資源化物および市町村処理場持込（戻し）廃棄物等の量）</t>
  </si>
  <si>
    <t>（注５）⑤引取量＝②選別実施量－④異物＝⑥製紙原料等選別量＋⑦固形燃料化原料選別量</t>
  </si>
  <si>
    <t>（注８）選別を実施した日には、その選別作業人員と概略の選別作業時間を30分単位で記入してください。</t>
  </si>
  <si>
    <t>　　　　　（例：作業人員が4人の場合は4と記入、作業時間が13時～16時30分の場合は3.5と記入）</t>
  </si>
  <si>
    <t>月</t>
  </si>
  <si>
    <t>①分別収集量</t>
  </si>
  <si>
    <t>②選別実施量
（前選別を含む）
（④+⑥+⑦）</t>
  </si>
  <si>
    <t>③選別残　　　　
（①-②）</t>
  </si>
  <si>
    <t>④異物</t>
  </si>
  <si>
    <r>
      <t xml:space="preserve">⑤引取量
</t>
    </r>
    <r>
      <rPr>
        <sz val="11"/>
        <rFont val="ＭＳ Ｐゴシック"/>
        <family val="3"/>
      </rPr>
      <t>（分別基準適合物）
（②-④）</t>
    </r>
  </si>
  <si>
    <t>製紙原料</t>
  </si>
  <si>
    <t>⑥製紙原料
選別量</t>
  </si>
  <si>
    <t>⑦固形燃料化原料選別量</t>
  </si>
  <si>
    <t>出荷量（貴社工場スケール計量値）</t>
  </si>
  <si>
    <t>4月</t>
  </si>
  <si>
    <t>5月</t>
  </si>
  <si>
    <t>6月</t>
  </si>
  <si>
    <t>7月</t>
  </si>
  <si>
    <t>8月</t>
  </si>
  <si>
    <t>9月</t>
  </si>
  <si>
    <t>上期計</t>
  </si>
  <si>
    <t>10月</t>
  </si>
  <si>
    <t>11月</t>
  </si>
  <si>
    <t>12月</t>
  </si>
  <si>
    <t>1月</t>
  </si>
  <si>
    <t>2月</t>
  </si>
  <si>
    <t>3月</t>
  </si>
  <si>
    <t>下期計</t>
  </si>
  <si>
    <t>年度計</t>
  </si>
  <si>
    <r>
      <t>製紙原料出荷に対応する販売量</t>
    </r>
    <r>
      <rPr>
        <sz val="11"/>
        <color indexed="10"/>
        <rFont val="ＭＳ Ｐゴシック"/>
        <family val="3"/>
      </rPr>
      <t>（製紙会社スケール計量値）</t>
    </r>
    <r>
      <rPr>
        <sz val="11"/>
        <rFont val="ＭＳ Ｐゴシック"/>
        <family val="3"/>
      </rPr>
      <t>（注７）</t>
    </r>
  </si>
  <si>
    <r>
      <t>引渡量</t>
    </r>
    <r>
      <rPr>
        <sz val="11"/>
        <color indexed="10"/>
        <rFont val="ＭＳ Ｐゴシック"/>
        <family val="3"/>
      </rPr>
      <t>（貴社工場スケール計量値）</t>
    </r>
  </si>
  <si>
    <r>
      <t>（注６）出荷量　⇒　再生処理施設から販売先へ出荷する際の</t>
    </r>
    <r>
      <rPr>
        <b/>
        <sz val="14"/>
        <color indexed="10"/>
        <rFont val="ＭＳ Ｐゴシック"/>
        <family val="3"/>
      </rPr>
      <t>再生処理施設での計量値</t>
    </r>
    <r>
      <rPr>
        <b/>
        <sz val="14"/>
        <rFont val="ＭＳ Ｐゴシック"/>
        <family val="3"/>
      </rPr>
      <t>を記入します。販売量（販売先の工場での受入時の計量値等）ではありません。</t>
    </r>
  </si>
  <si>
    <r>
      <t>（注７）製紙原料出荷に対応する販売量　⇒　販売先の工場での受入時の計量値等　＝　</t>
    </r>
    <r>
      <rPr>
        <b/>
        <sz val="14"/>
        <color indexed="10"/>
        <rFont val="ＭＳ Ｐゴシック"/>
        <family val="3"/>
      </rPr>
      <t>協会への販売実績量報告値</t>
    </r>
  </si>
  <si>
    <r>
      <t>製紙原料出荷に対応する販売量</t>
    </r>
    <r>
      <rPr>
        <sz val="11"/>
        <color indexed="10"/>
        <rFont val="ＭＳ Ｐゴシック"/>
        <family val="3"/>
      </rPr>
      <t>（製紙会社スケール計量値）</t>
    </r>
  </si>
  <si>
    <t>販売</t>
  </si>
  <si>
    <t>事業者名</t>
  </si>
  <si>
    <t>＜注意事項＞</t>
  </si>
  <si>
    <t>・この日報月報は、一事業者、工場一つの方用に作成されています。</t>
  </si>
  <si>
    <t>・協会へ報告の際には、このファイルのシートを削除することなくアップロードしてください。</t>
  </si>
  <si>
    <t>4月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</si>
  <si>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</si>
  <si>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</si>
  <si>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</si>
  <si>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</si>
  <si>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</si>
  <si>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</si>
  <si>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</si>
  <si>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</si>
  <si>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</si>
  <si>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</si>
  <si>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</si>
  <si>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</si>
  <si>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</si>
  <si>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</si>
  <si>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</si>
  <si>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</si>
  <si>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</si>
  <si>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</si>
  <si>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</si>
  <si>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</si>
  <si>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</si>
  <si>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</si>
  <si>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</si>
  <si>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</si>
  <si>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</si>
  <si>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</si>
  <si>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</si>
  <si>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</si>
  <si>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</si>
  <si>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</si>
  <si>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</si>
  <si>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［選別2］指定保管施設を兼ねている工場用</t>
  </si>
  <si>
    <t>③選別残
（注３）
（①-②）</t>
  </si>
  <si>
    <t>④異物
（注４）</t>
  </si>
  <si>
    <t>②選別実施量（前選別を含む）
（注２）
（④+⑥+⑦）</t>
  </si>
  <si>
    <t>⑤引取量（分別基準適合物）
（注５）
（②-④）</t>
  </si>
  <si>
    <t>　　　　　（例：作業人員が4人の場合は4と記入、作業時間が13時～16時30分の場合は3.5と記入）</t>
  </si>
  <si>
    <t>5月</t>
  </si>
  <si>
    <t>製紙原料比率（⑥/⑤）</t>
  </si>
  <si>
    <t>固形燃料化比率（⑦/⑤）</t>
  </si>
  <si>
    <t>再生処理施設（工場）名</t>
  </si>
  <si>
    <t>9月</t>
  </si>
  <si>
    <t>8月</t>
  </si>
  <si>
    <t>7月</t>
  </si>
  <si>
    <t>6月</t>
  </si>
  <si>
    <t>10月</t>
  </si>
  <si>
    <t>11月</t>
  </si>
  <si>
    <t>12月</t>
  </si>
  <si>
    <t>1月</t>
  </si>
  <si>
    <t>2月</t>
  </si>
  <si>
    <t>3月</t>
  </si>
  <si>
    <t>ＲＥＩＮＳ入力値↑</t>
  </si>
  <si>
    <t>↑ＲＥＩＮＳ入力値</t>
  </si>
  <si>
    <t>・複数工場もしくはジョイントグループを複数お持ちの方は、それぞれのファイルをアップロードしてください。</t>
  </si>
  <si>
    <t>ここに入力することで、すべてのシートに表示されます</t>
  </si>
  <si>
    <t>・日報を正しく入力することで、月報には自動的に数値が入力されますので月報シートに新たに</t>
  </si>
  <si>
    <t>工場名</t>
  </si>
  <si>
    <t>ｼﾞｮｲﾝﾄｸﾞﾙｰﾌﾟ名</t>
  </si>
  <si>
    <t>・複数の工場もしくはジョイントグループを複数お持ちの方はファイルをコピーして別の名前で保管してください。</t>
  </si>
  <si>
    <t>ジョイントグループ名</t>
  </si>
  <si>
    <t>ジョイントグループ名：</t>
  </si>
  <si>
    <t>平成27年</t>
  </si>
  <si>
    <t>数値をご入力いただく必要はありません。</t>
  </si>
  <si>
    <t>ＲＥＩＮＳで、ファイルのアップロードは３つまで可能です。３つ以上の場合は、圧縮してください。</t>
  </si>
  <si>
    <t>※日報を記載した日の各残量を確認してください。エクセル計算値と実測値に相違があった場合は、実測値を手入力してください。</t>
  </si>
  <si>
    <t>管理帳簿日報（平成27年度分）</t>
  </si>
  <si>
    <t>平成28年</t>
  </si>
  <si>
    <t>管理帳簿月報（平成27年度分）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</si>
</sst>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_ "/>
    <numFmt numFmtId="183" formatCode="0_ "/>
    <numFmt numFmtId="184" formatCode="0.0%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15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double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double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double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hair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 diagonalUp="1">
      <left style="thin"/>
      <right style="double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8" fillId="0" borderId="26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56" fontId="8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6" fontId="8" fillId="34" borderId="34" xfId="0" applyNumberFormat="1" applyFont="1" applyFill="1" applyBorder="1" applyAlignment="1">
      <alignment vertical="center"/>
    </xf>
    <xf numFmtId="176" fontId="8" fillId="0" borderId="38" xfId="0" applyNumberFormat="1" applyFont="1" applyBorder="1" applyAlignment="1">
      <alignment vertical="center"/>
    </xf>
    <xf numFmtId="176" fontId="8" fillId="34" borderId="36" xfId="0" applyNumberFormat="1" applyFont="1" applyFill="1" applyBorder="1" applyAlignment="1">
      <alignment vertical="center"/>
    </xf>
    <xf numFmtId="176" fontId="8" fillId="34" borderId="33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vertical="center"/>
    </xf>
    <xf numFmtId="176" fontId="8" fillId="34" borderId="41" xfId="0" applyNumberFormat="1" applyFont="1" applyFill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176" fontId="8" fillId="34" borderId="39" xfId="0" applyNumberFormat="1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76" fontId="8" fillId="0" borderId="45" xfId="0" applyNumberFormat="1" applyFont="1" applyBorder="1" applyAlignment="1">
      <alignment vertical="center"/>
    </xf>
    <xf numFmtId="176" fontId="8" fillId="0" borderId="46" xfId="0" applyNumberFormat="1" applyFont="1" applyBorder="1" applyAlignment="1">
      <alignment vertical="center"/>
    </xf>
    <xf numFmtId="176" fontId="8" fillId="0" borderId="47" xfId="0" applyNumberFormat="1" applyFont="1" applyBorder="1" applyAlignment="1">
      <alignment vertical="center"/>
    </xf>
    <xf numFmtId="176" fontId="8" fillId="34" borderId="48" xfId="0" applyNumberFormat="1" applyFont="1" applyFill="1" applyBorder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176" fontId="8" fillId="34" borderId="46" xfId="0" applyNumberFormat="1" applyFont="1" applyFill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34" borderId="51" xfId="0" applyNumberFormat="1" applyFont="1" applyFill="1" applyBorder="1" applyAlignment="1">
      <alignment vertical="center"/>
    </xf>
    <xf numFmtId="176" fontId="8" fillId="0" borderId="44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9" fontId="0" fillId="34" borderId="48" xfId="0" applyNumberFormat="1" applyFont="1" applyFill="1" applyBorder="1" applyAlignment="1">
      <alignment vertical="center"/>
    </xf>
    <xf numFmtId="176" fontId="0" fillId="34" borderId="54" xfId="0" applyNumberFormat="1" applyFont="1" applyFill="1" applyBorder="1" applyAlignment="1">
      <alignment vertical="center"/>
    </xf>
    <xf numFmtId="38" fontId="8" fillId="0" borderId="55" xfId="49" applyFont="1" applyBorder="1" applyAlignment="1">
      <alignment vertical="center"/>
    </xf>
    <xf numFmtId="38" fontId="8" fillId="0" borderId="56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38" fontId="8" fillId="0" borderId="57" xfId="49" applyFont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58" xfId="49" applyFont="1" applyBorder="1" applyAlignment="1">
      <alignment vertical="center"/>
    </xf>
    <xf numFmtId="38" fontId="8" fillId="0" borderId="59" xfId="49" applyFont="1" applyBorder="1" applyAlignment="1">
      <alignment vertical="center"/>
    </xf>
    <xf numFmtId="38" fontId="8" fillId="0" borderId="32" xfId="49" applyFont="1" applyBorder="1" applyAlignment="1">
      <alignment vertical="center"/>
    </xf>
    <xf numFmtId="38" fontId="8" fillId="0" borderId="33" xfId="49" applyFont="1" applyBorder="1" applyAlignment="1">
      <alignment vertical="center"/>
    </xf>
    <xf numFmtId="38" fontId="8" fillId="0" borderId="60" xfId="49" applyFont="1" applyBorder="1" applyAlignment="1">
      <alignment vertical="center"/>
    </xf>
    <xf numFmtId="38" fontId="8" fillId="0" borderId="40" xfId="49" applyFont="1" applyBorder="1" applyAlignment="1">
      <alignment vertical="center"/>
    </xf>
    <xf numFmtId="38" fontId="8" fillId="0" borderId="61" xfId="49" applyFont="1" applyBorder="1" applyAlignment="1">
      <alignment vertical="center"/>
    </xf>
    <xf numFmtId="38" fontId="8" fillId="0" borderId="39" xfId="49" applyFont="1" applyBorder="1" applyAlignment="1">
      <alignment vertical="center"/>
    </xf>
    <xf numFmtId="38" fontId="8" fillId="0" borderId="62" xfId="49" applyFont="1" applyBorder="1" applyAlignment="1">
      <alignment vertical="center"/>
    </xf>
    <xf numFmtId="38" fontId="8" fillId="0" borderId="35" xfId="49" applyFont="1" applyBorder="1" applyAlignment="1">
      <alignment vertical="center"/>
    </xf>
    <xf numFmtId="38" fontId="8" fillId="0" borderId="63" xfId="49" applyFont="1" applyBorder="1" applyAlignment="1">
      <alignment vertical="center"/>
    </xf>
    <xf numFmtId="38" fontId="8" fillId="0" borderId="38" xfId="49" applyFont="1" applyBorder="1" applyAlignment="1">
      <alignment vertical="center"/>
    </xf>
    <xf numFmtId="38" fontId="8" fillId="34" borderId="64" xfId="49" applyFont="1" applyFill="1" applyBorder="1" applyAlignment="1">
      <alignment vertical="center"/>
    </xf>
    <xf numFmtId="38" fontId="8" fillId="34" borderId="63" xfId="49" applyFont="1" applyFill="1" applyBorder="1" applyAlignment="1">
      <alignment vertical="center"/>
    </xf>
    <xf numFmtId="38" fontId="8" fillId="0" borderId="42" xfId="49" applyFont="1" applyBorder="1" applyAlignment="1">
      <alignment vertical="center"/>
    </xf>
    <xf numFmtId="38" fontId="8" fillId="34" borderId="65" xfId="49" applyFont="1" applyFill="1" applyBorder="1" applyAlignment="1">
      <alignment vertical="center"/>
    </xf>
    <xf numFmtId="38" fontId="8" fillId="0" borderId="16" xfId="49" applyFont="1" applyBorder="1" applyAlignment="1">
      <alignment vertical="center"/>
    </xf>
    <xf numFmtId="38" fontId="8" fillId="0" borderId="45" xfId="49" applyFont="1" applyBorder="1" applyAlignment="1">
      <alignment vertical="center"/>
    </xf>
    <xf numFmtId="38" fontId="8" fillId="34" borderId="51" xfId="49" applyFont="1" applyFill="1" applyBorder="1" applyAlignment="1">
      <alignment vertical="center"/>
    </xf>
    <xf numFmtId="38" fontId="8" fillId="0" borderId="66" xfId="49" applyFont="1" applyBorder="1" applyAlignment="1">
      <alignment vertical="center"/>
    </xf>
    <xf numFmtId="176" fontId="8" fillId="0" borderId="67" xfId="0" applyNumberFormat="1" applyFont="1" applyBorder="1" applyAlignment="1">
      <alignment vertical="center"/>
    </xf>
    <xf numFmtId="176" fontId="8" fillId="0" borderId="68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9" fontId="8" fillId="0" borderId="67" xfId="0" applyNumberFormat="1" applyFont="1" applyBorder="1" applyAlignment="1">
      <alignment vertical="center"/>
    </xf>
    <xf numFmtId="176" fontId="8" fillId="0" borderId="69" xfId="0" applyNumberFormat="1" applyFont="1" applyBorder="1" applyAlignment="1">
      <alignment vertical="center"/>
    </xf>
    <xf numFmtId="9" fontId="8" fillId="0" borderId="7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176" fontId="8" fillId="0" borderId="71" xfId="0" applyNumberFormat="1" applyFont="1" applyBorder="1" applyAlignment="1">
      <alignment vertical="center"/>
    </xf>
    <xf numFmtId="9" fontId="8" fillId="0" borderId="31" xfId="0" applyNumberFormat="1" applyFont="1" applyBorder="1" applyAlignment="1">
      <alignment vertical="center"/>
    </xf>
    <xf numFmtId="176" fontId="8" fillId="0" borderId="72" xfId="0" applyNumberFormat="1" applyFont="1" applyBorder="1" applyAlignment="1">
      <alignment vertical="center"/>
    </xf>
    <xf numFmtId="9" fontId="8" fillId="0" borderId="73" xfId="0" applyNumberFormat="1" applyFont="1" applyBorder="1" applyAlignment="1">
      <alignment vertical="center"/>
    </xf>
    <xf numFmtId="9" fontId="8" fillId="0" borderId="11" xfId="0" applyNumberFormat="1" applyFont="1" applyBorder="1" applyAlignment="1">
      <alignment vertical="center"/>
    </xf>
    <xf numFmtId="9" fontId="8" fillId="0" borderId="74" xfId="0" applyNumberFormat="1" applyFont="1" applyBorder="1" applyAlignment="1">
      <alignment vertical="center"/>
    </xf>
    <xf numFmtId="176" fontId="8" fillId="34" borderId="75" xfId="0" applyNumberFormat="1" applyFont="1" applyFill="1" applyBorder="1" applyAlignment="1">
      <alignment vertical="center"/>
    </xf>
    <xf numFmtId="176" fontId="8" fillId="34" borderId="16" xfId="0" applyNumberFormat="1" applyFont="1" applyFill="1" applyBorder="1" applyAlignment="1">
      <alignment vertical="center"/>
    </xf>
    <xf numFmtId="9" fontId="12" fillId="34" borderId="45" xfId="0" applyNumberFormat="1" applyFont="1" applyFill="1" applyBorder="1" applyAlignment="1">
      <alignment vertical="center"/>
    </xf>
    <xf numFmtId="176" fontId="8" fillId="34" borderId="76" xfId="0" applyNumberFormat="1" applyFont="1" applyFill="1" applyBorder="1" applyAlignment="1">
      <alignment vertical="center"/>
    </xf>
    <xf numFmtId="9" fontId="12" fillId="34" borderId="77" xfId="0" applyNumberFormat="1" applyFont="1" applyFill="1" applyBorder="1" applyAlignment="1">
      <alignment vertical="center"/>
    </xf>
    <xf numFmtId="176" fontId="8" fillId="34" borderId="45" xfId="0" applyNumberFormat="1" applyFont="1" applyFill="1" applyBorder="1" applyAlignment="1">
      <alignment vertical="center"/>
    </xf>
    <xf numFmtId="176" fontId="8" fillId="34" borderId="78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34" borderId="69" xfId="0" applyNumberFormat="1" applyFont="1" applyFill="1" applyBorder="1" applyAlignment="1">
      <alignment vertical="center"/>
    </xf>
    <xf numFmtId="176" fontId="8" fillId="34" borderId="68" xfId="0" applyNumberFormat="1" applyFont="1" applyFill="1" applyBorder="1" applyAlignment="1">
      <alignment vertical="center"/>
    </xf>
    <xf numFmtId="176" fontId="8" fillId="34" borderId="72" xfId="0" applyNumberFormat="1" applyFont="1" applyFill="1" applyBorder="1" applyAlignment="1">
      <alignment vertical="center"/>
    </xf>
    <xf numFmtId="176" fontId="8" fillId="34" borderId="71" xfId="0" applyNumberFormat="1" applyFont="1" applyFill="1" applyBorder="1" applyAlignment="1">
      <alignment vertical="center"/>
    </xf>
    <xf numFmtId="176" fontId="8" fillId="34" borderId="35" xfId="0" applyNumberFormat="1" applyFont="1" applyFill="1" applyBorder="1" applyAlignment="1">
      <alignment vertical="center"/>
    </xf>
    <xf numFmtId="0" fontId="8" fillId="0" borderId="79" xfId="0" applyFont="1" applyBorder="1" applyAlignment="1">
      <alignment horizontal="center" vertical="center"/>
    </xf>
    <xf numFmtId="176" fontId="8" fillId="34" borderId="42" xfId="0" applyNumberFormat="1" applyFont="1" applyFill="1" applyBorder="1" applyAlignment="1">
      <alignment vertical="center"/>
    </xf>
    <xf numFmtId="176" fontId="8" fillId="0" borderId="80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vertical="center"/>
    </xf>
    <xf numFmtId="176" fontId="8" fillId="34" borderId="81" xfId="0" applyNumberFormat="1" applyFont="1" applyFill="1" applyBorder="1" applyAlignment="1">
      <alignment vertical="center"/>
    </xf>
    <xf numFmtId="176" fontId="8" fillId="34" borderId="80" xfId="0" applyNumberFormat="1" applyFont="1" applyFill="1" applyBorder="1" applyAlignment="1">
      <alignment vertical="center"/>
    </xf>
    <xf numFmtId="9" fontId="12" fillId="0" borderId="45" xfId="0" applyNumberFormat="1" applyFont="1" applyBorder="1" applyAlignment="1">
      <alignment vertical="center"/>
    </xf>
    <xf numFmtId="176" fontId="8" fillId="34" borderId="53" xfId="0" applyNumberFormat="1" applyFont="1" applyFill="1" applyBorder="1" applyAlignment="1">
      <alignment vertical="center"/>
    </xf>
    <xf numFmtId="9" fontId="12" fillId="0" borderId="77" xfId="0" applyNumberFormat="1" applyFont="1" applyBorder="1" applyAlignment="1">
      <alignment vertical="center"/>
    </xf>
    <xf numFmtId="176" fontId="8" fillId="34" borderId="54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38" fontId="8" fillId="35" borderId="82" xfId="49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35" borderId="48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horizontal="right" vertical="center"/>
    </xf>
    <xf numFmtId="9" fontId="0" fillId="34" borderId="54" xfId="0" applyNumberFormat="1" applyFont="1" applyFill="1" applyBorder="1" applyAlignment="1">
      <alignment vertical="center"/>
    </xf>
    <xf numFmtId="176" fontId="6" fillId="0" borderId="83" xfId="0" applyNumberFormat="1" applyFont="1" applyBorder="1" applyAlignment="1">
      <alignment vertical="center"/>
    </xf>
    <xf numFmtId="38" fontId="8" fillId="0" borderId="84" xfId="49" applyFont="1" applyBorder="1" applyAlignment="1">
      <alignment vertical="center"/>
    </xf>
    <xf numFmtId="38" fontId="8" fillId="0" borderId="85" xfId="49" applyFont="1" applyBorder="1" applyAlignment="1">
      <alignment vertical="center"/>
    </xf>
    <xf numFmtId="176" fontId="8" fillId="36" borderId="4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8" fontId="8" fillId="37" borderId="31" xfId="49" applyFont="1" applyFill="1" applyBorder="1" applyAlignment="1">
      <alignment vertical="center"/>
    </xf>
    <xf numFmtId="38" fontId="8" fillId="37" borderId="58" xfId="49" applyFont="1" applyFill="1" applyBorder="1" applyAlignment="1">
      <alignment vertical="center"/>
    </xf>
    <xf numFmtId="38" fontId="8" fillId="37" borderId="32" xfId="49" applyFont="1" applyFill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38" fontId="8" fillId="37" borderId="86" xfId="49" applyFont="1" applyFill="1" applyBorder="1" applyAlignment="1">
      <alignment vertical="center"/>
    </xf>
    <xf numFmtId="38" fontId="8" fillId="37" borderId="26" xfId="49" applyFont="1" applyFill="1" applyBorder="1" applyAlignment="1">
      <alignment vertical="center"/>
    </xf>
    <xf numFmtId="0" fontId="15" fillId="33" borderId="23" xfId="0" applyFont="1" applyFill="1" applyBorder="1" applyAlignment="1">
      <alignment/>
    </xf>
    <xf numFmtId="0" fontId="0" fillId="0" borderId="8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0" fillId="0" borderId="48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6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99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134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056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134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134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3448050" y="4505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0</xdr:colOff>
      <xdr:row>23</xdr:row>
      <xdr:rowOff>171450</xdr:rowOff>
    </xdr:to>
    <xdr:sp>
      <xdr:nvSpPr>
        <xdr:cNvPr id="2" name="Line 2"/>
        <xdr:cNvSpPr>
          <a:spLocks/>
        </xdr:cNvSpPr>
      </xdr:nvSpPr>
      <xdr:spPr>
        <a:xfrm flipV="1">
          <a:off x="3448050" y="8324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4</xdr:col>
      <xdr:colOff>0</xdr:colOff>
      <xdr:row>24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3448050" y="8705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134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134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134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244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244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5124450" y="11420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05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055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20.625" style="0" customWidth="1"/>
    <col min="2" max="2" width="64.625" style="0" customWidth="1"/>
  </cols>
  <sheetData>
    <row r="2" ht="19.5" thickBot="1">
      <c r="A2" s="165" t="s">
        <v>125</v>
      </c>
    </row>
    <row r="3" spans="1:2" ht="25.5" customHeight="1" thickBot="1">
      <c r="A3" s="173" t="s">
        <v>128</v>
      </c>
      <c r="B3" s="39"/>
    </row>
    <row r="4" spans="1:2" ht="25.5" customHeight="1" thickBot="1">
      <c r="A4" s="173" t="s">
        <v>66</v>
      </c>
      <c r="B4" s="39"/>
    </row>
    <row r="5" spans="1:2" ht="25.5" customHeight="1" thickBot="1">
      <c r="A5" s="173" t="s">
        <v>127</v>
      </c>
      <c r="B5" s="39"/>
    </row>
    <row r="6" spans="1:2" ht="21" customHeight="1">
      <c r="A6" s="40"/>
      <c r="B6" s="40"/>
    </row>
    <row r="7" spans="1:2" ht="21" customHeight="1">
      <c r="A7" s="41"/>
      <c r="B7" s="41"/>
    </row>
    <row r="12" s="164" customFormat="1" ht="14.25">
      <c r="A12" s="164" t="s">
        <v>67</v>
      </c>
    </row>
    <row r="13" s="164" customFormat="1" ht="14.25">
      <c r="A13" s="164" t="s">
        <v>68</v>
      </c>
    </row>
    <row r="14" s="164" customFormat="1" ht="14.25"/>
    <row r="15" s="164" customFormat="1" ht="14.25">
      <c r="A15" s="164" t="s">
        <v>129</v>
      </c>
    </row>
    <row r="16" s="164" customFormat="1" ht="14.25"/>
    <row r="17" s="164" customFormat="1" ht="14.25">
      <c r="A17" s="164" t="s">
        <v>126</v>
      </c>
    </row>
    <row r="18" s="164" customFormat="1" ht="14.25">
      <c r="A18" s="164" t="s">
        <v>133</v>
      </c>
    </row>
    <row r="19" s="164" customFormat="1" ht="14.25"/>
    <row r="20" s="164" customFormat="1" ht="14.25">
      <c r="A20" s="164" t="s">
        <v>69</v>
      </c>
    </row>
    <row r="21" s="164" customFormat="1" ht="14.25"/>
    <row r="22" s="164" customFormat="1" ht="14.25">
      <c r="A22" s="164" t="s">
        <v>124</v>
      </c>
    </row>
    <row r="23" s="164" customFormat="1" ht="14.25">
      <c r="A23" s="164" t="s">
        <v>134</v>
      </c>
    </row>
  </sheetData>
  <sheetProtection/>
  <dataValidations count="1">
    <dataValidation allowBlank="1" showInputMessage="1" showErrorMessage="1" imeMode="on" sqref="B1:B65536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r:id="rId1"/>
  <headerFooter alignWithMargins="0">
    <oddFooter>&amp;L出力日：&amp;D&amp;R公益財団法人日本容器包装リサイクル協会　紙容器事業部
(2014/03)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K19" sqref="K19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118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'27年11月'!E38</f>
        <v>0</v>
      </c>
      <c r="F8" s="94"/>
      <c r="G8" s="95"/>
      <c r="H8" s="96"/>
      <c r="I8" s="93"/>
      <c r="J8" s="172">
        <f>'27年11月'!J38</f>
        <v>0</v>
      </c>
      <c r="K8" s="95"/>
      <c r="L8" s="117"/>
      <c r="M8" s="93"/>
      <c r="N8" s="171">
        <f>'27年11月'!N38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I29" sqref="I29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137</v>
      </c>
      <c r="H1" s="43"/>
      <c r="I1" s="42" t="s">
        <v>119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'27年12月'!E39</f>
        <v>0</v>
      </c>
      <c r="F8" s="94"/>
      <c r="G8" s="95"/>
      <c r="H8" s="96"/>
      <c r="I8" s="93"/>
      <c r="J8" s="172">
        <f>'27年12月'!J39</f>
        <v>0</v>
      </c>
      <c r="K8" s="95"/>
      <c r="L8" s="117"/>
      <c r="M8" s="93"/>
      <c r="N8" s="171">
        <f>'27年12月'!N39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1" sqref="G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137</v>
      </c>
      <c r="H1" s="43"/>
      <c r="I1" s="42" t="s">
        <v>120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'28年1月'!E39</f>
        <v>0</v>
      </c>
      <c r="F8" s="94"/>
      <c r="G8" s="95"/>
      <c r="H8" s="96"/>
      <c r="I8" s="93"/>
      <c r="J8" s="172">
        <f>'28年1月'!J39</f>
        <v>0</v>
      </c>
      <c r="K8" s="95"/>
      <c r="L8" s="117"/>
      <c r="M8" s="93"/>
      <c r="N8" s="171">
        <f>'28年1月'!N39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 thickBo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 hidden="1" thickBo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 hidden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hidden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M6:N6"/>
    <mergeCell ref="I6:K6"/>
    <mergeCell ref="A5:A7"/>
    <mergeCell ref="C5:C7"/>
    <mergeCell ref="D5:D7"/>
    <mergeCell ref="E5:E7"/>
    <mergeCell ref="B5:B7"/>
    <mergeCell ref="P6:P7"/>
    <mergeCell ref="P5:R5"/>
    <mergeCell ref="R6:R7"/>
    <mergeCell ref="Q6:Q7"/>
    <mergeCell ref="F5:F7"/>
    <mergeCell ref="O5:O7"/>
    <mergeCell ref="H6:H7"/>
    <mergeCell ref="L6:L7"/>
    <mergeCell ref="G5:G7"/>
    <mergeCell ref="H5:K5"/>
    <mergeCell ref="L1:M1"/>
    <mergeCell ref="N1:R1"/>
    <mergeCell ref="N2:R2"/>
    <mergeCell ref="N3:R3"/>
    <mergeCell ref="L2:M2"/>
    <mergeCell ref="L3:M3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3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F5" sqref="F5:F7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137</v>
      </c>
      <c r="H1" s="43"/>
      <c r="I1" s="42" t="s">
        <v>121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'28年2月'!E37</f>
        <v>0</v>
      </c>
      <c r="F8" s="94"/>
      <c r="G8" s="95"/>
      <c r="H8" s="96"/>
      <c r="I8" s="93"/>
      <c r="J8" s="172">
        <f>'28年2月'!J37</f>
        <v>0</v>
      </c>
      <c r="K8" s="95"/>
      <c r="L8" s="117"/>
      <c r="M8" s="93"/>
      <c r="N8" s="171">
        <f>'28年2月'!N37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M6:N6"/>
    <mergeCell ref="I6:K6"/>
    <mergeCell ref="A5:A7"/>
    <mergeCell ref="C5:C7"/>
    <mergeCell ref="D5:D7"/>
    <mergeCell ref="E5:E7"/>
    <mergeCell ref="B5:B7"/>
    <mergeCell ref="P6:P7"/>
    <mergeCell ref="P5:R5"/>
    <mergeCell ref="R6:R7"/>
    <mergeCell ref="Q6:Q7"/>
    <mergeCell ref="F5:F7"/>
    <mergeCell ref="O5:O7"/>
    <mergeCell ref="H6:H7"/>
    <mergeCell ref="L6:L7"/>
    <mergeCell ref="G5:G7"/>
    <mergeCell ref="H5:K5"/>
    <mergeCell ref="L1:M1"/>
    <mergeCell ref="N1:R1"/>
    <mergeCell ref="N2:R2"/>
    <mergeCell ref="N3:R3"/>
    <mergeCell ref="L2:M2"/>
    <mergeCell ref="L3:M3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1" sqref="G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137</v>
      </c>
      <c r="H1" s="43"/>
      <c r="I1" s="42" t="s">
        <v>70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'28年3月'!E39</f>
        <v>0</v>
      </c>
      <c r="F8" s="94"/>
      <c r="G8" s="95"/>
      <c r="H8" s="96"/>
      <c r="I8" s="93"/>
      <c r="J8" s="172">
        <f>'28年3月'!J39</f>
        <v>0</v>
      </c>
      <c r="K8" s="95"/>
      <c r="L8" s="117"/>
      <c r="M8" s="93"/>
      <c r="N8" s="171">
        <f>'28年3月'!N39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 thickBo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hidden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2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1" sqref="G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137</v>
      </c>
      <c r="H1" s="43"/>
      <c r="I1" s="42" t="s">
        <v>108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'28年4月'!E38</f>
        <v>0</v>
      </c>
      <c r="F8" s="94"/>
      <c r="G8" s="95"/>
      <c r="H8" s="96"/>
      <c r="I8" s="93"/>
      <c r="J8" s="172">
        <f>'28年4月'!J38</f>
        <v>0</v>
      </c>
      <c r="K8" s="95"/>
      <c r="L8" s="117"/>
      <c r="M8" s="93"/>
      <c r="N8" s="171">
        <f>'28年4月'!N38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M6:N6"/>
    <mergeCell ref="I6:K6"/>
    <mergeCell ref="A5:A7"/>
    <mergeCell ref="C5:C7"/>
    <mergeCell ref="D5:D7"/>
    <mergeCell ref="E5:E7"/>
    <mergeCell ref="B5:B7"/>
    <mergeCell ref="P6:P7"/>
    <mergeCell ref="P5:R5"/>
    <mergeCell ref="R6:R7"/>
    <mergeCell ref="Q6:Q7"/>
    <mergeCell ref="F5:F7"/>
    <mergeCell ref="O5:O7"/>
    <mergeCell ref="H6:H7"/>
    <mergeCell ref="L6:L7"/>
    <mergeCell ref="G5:G7"/>
    <mergeCell ref="H5:K5"/>
    <mergeCell ref="L1:M1"/>
    <mergeCell ref="N1:R1"/>
    <mergeCell ref="N2:R2"/>
    <mergeCell ref="N3:R3"/>
    <mergeCell ref="L2:M2"/>
    <mergeCell ref="L3:M3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2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H31" sqref="H3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137</v>
      </c>
      <c r="H1" s="43"/>
      <c r="I1" s="42" t="s">
        <v>115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'28年5月'!E39</f>
        <v>0</v>
      </c>
      <c r="F8" s="94"/>
      <c r="G8" s="95"/>
      <c r="H8" s="96"/>
      <c r="I8" s="93"/>
      <c r="J8" s="172">
        <f>'28年5月'!J39</f>
        <v>0</v>
      </c>
      <c r="K8" s="95"/>
      <c r="L8" s="117"/>
      <c r="M8" s="93"/>
      <c r="N8" s="171">
        <f>'28年5月'!N39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 thickBo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hidden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2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Zeros="0" zoomScaleSheetLayoutView="85" zoomScalePageLayoutView="0" workbookViewId="0" topLeftCell="A1">
      <pane xSplit="1" ySplit="7" topLeftCell="B26" activePane="bottomRight" state="frozen"/>
      <selection pane="topLeft" activeCell="L3" sqref="L3:O3"/>
      <selection pane="topRight" activeCell="L3" sqref="L3:O3"/>
      <selection pane="bottomLeft" activeCell="L3" sqref="L3:O3"/>
      <selection pane="bottomRight" activeCell="F5" sqref="F5:F7"/>
    </sheetView>
  </sheetViews>
  <sheetFormatPr defaultColWidth="9.00390625" defaultRowHeight="13.5"/>
  <cols>
    <col min="1" max="1" width="8.875" style="0" customWidth="1"/>
    <col min="2" max="5" width="12.125" style="0" customWidth="1"/>
    <col min="6" max="6" width="13.50390625" style="0" customWidth="1"/>
    <col min="7" max="7" width="13.625" style="0" customWidth="1"/>
    <col min="8" max="8" width="9.50390625" style="0" customWidth="1"/>
    <col min="9" max="9" width="13.25390625" style="0" customWidth="1"/>
    <col min="10" max="11" width="12.125" style="0" customWidth="1"/>
    <col min="12" max="12" width="9.50390625" style="0" customWidth="1"/>
    <col min="13" max="14" width="12.125" style="0" customWidth="1"/>
    <col min="15" max="15" width="13.25390625" style="0" customWidth="1"/>
    <col min="16" max="16" width="7.875" style="0" customWidth="1"/>
    <col min="17" max="17" width="8.375" style="0" customWidth="1"/>
  </cols>
  <sheetData>
    <row r="1" spans="1:15" ht="20.25" customHeight="1" thickBot="1">
      <c r="A1" s="1" t="s">
        <v>138</v>
      </c>
      <c r="J1" s="215" t="s">
        <v>131</v>
      </c>
      <c r="K1" s="216"/>
      <c r="L1" s="217">
        <f>'初期設定＜選別2＞'!B3</f>
        <v>0</v>
      </c>
      <c r="M1" s="218"/>
      <c r="N1" s="218"/>
      <c r="O1" s="219"/>
    </row>
    <row r="2" spans="4:17" ht="20.25" customHeight="1" thickBot="1">
      <c r="D2" s="4"/>
      <c r="J2" s="215" t="s">
        <v>0</v>
      </c>
      <c r="K2" s="216"/>
      <c r="L2" s="217">
        <f>'初期設定＜選別2＞'!B4</f>
        <v>0</v>
      </c>
      <c r="M2" s="218"/>
      <c r="N2" s="218"/>
      <c r="O2" s="219"/>
      <c r="P2" s="28"/>
      <c r="Q2" s="28"/>
    </row>
    <row r="3" spans="1:15" ht="24" customHeight="1" thickBot="1">
      <c r="A3" s="1" t="s">
        <v>102</v>
      </c>
      <c r="J3" s="222" t="s">
        <v>1</v>
      </c>
      <c r="K3" s="216"/>
      <c r="L3" s="217">
        <f>'初期設定＜選別2＞'!B5</f>
        <v>0</v>
      </c>
      <c r="M3" s="218"/>
      <c r="N3" s="218"/>
      <c r="O3" s="219"/>
    </row>
    <row r="4" spans="11:15" ht="15" customHeight="1" thickBot="1">
      <c r="K4" s="29"/>
      <c r="L4" s="29"/>
      <c r="O4" t="s">
        <v>2</v>
      </c>
    </row>
    <row r="5" spans="1:15" ht="22.5" customHeight="1">
      <c r="A5" s="225" t="s">
        <v>35</v>
      </c>
      <c r="B5" s="183" t="s">
        <v>36</v>
      </c>
      <c r="C5" s="183" t="s">
        <v>37</v>
      </c>
      <c r="D5" s="199" t="s">
        <v>38</v>
      </c>
      <c r="E5" s="174" t="s">
        <v>39</v>
      </c>
      <c r="F5" s="206" t="s">
        <v>40</v>
      </c>
      <c r="G5" s="30" t="s">
        <v>41</v>
      </c>
      <c r="H5" s="31"/>
      <c r="I5" s="31"/>
      <c r="J5" s="32"/>
      <c r="K5" s="31" t="s">
        <v>7</v>
      </c>
      <c r="L5" s="31"/>
      <c r="M5" s="31"/>
      <c r="N5" s="33"/>
      <c r="O5" s="177" t="s">
        <v>64</v>
      </c>
    </row>
    <row r="6" spans="1:15" ht="23.25" customHeight="1">
      <c r="A6" s="226"/>
      <c r="B6" s="197"/>
      <c r="C6" s="197"/>
      <c r="D6" s="200"/>
      <c r="E6" s="175"/>
      <c r="F6" s="207"/>
      <c r="G6" s="230" t="s">
        <v>42</v>
      </c>
      <c r="H6" s="233" t="s">
        <v>10</v>
      </c>
      <c r="I6" s="220" t="s">
        <v>65</v>
      </c>
      <c r="J6" s="232"/>
      <c r="K6" s="228" t="s">
        <v>43</v>
      </c>
      <c r="L6" s="223" t="s">
        <v>13</v>
      </c>
      <c r="M6" s="220" t="s">
        <v>14</v>
      </c>
      <c r="N6" s="221"/>
      <c r="O6" s="178"/>
    </row>
    <row r="7" spans="1:15" ht="49.5" customHeight="1" thickBot="1">
      <c r="A7" s="227"/>
      <c r="B7" s="198"/>
      <c r="C7" s="198"/>
      <c r="D7" s="201"/>
      <c r="E7" s="176"/>
      <c r="F7" s="208"/>
      <c r="G7" s="231"/>
      <c r="H7" s="234"/>
      <c r="I7" s="34" t="s">
        <v>44</v>
      </c>
      <c r="J7" s="35" t="s">
        <v>19</v>
      </c>
      <c r="K7" s="229"/>
      <c r="L7" s="224"/>
      <c r="M7" s="11" t="s">
        <v>61</v>
      </c>
      <c r="N7" s="36" t="s">
        <v>21</v>
      </c>
      <c r="O7" s="179"/>
    </row>
    <row r="8" spans="1:15" s="55" customFormat="1" ht="30" customHeight="1">
      <c r="A8" s="48" t="s">
        <v>45</v>
      </c>
      <c r="B8" s="67">
        <f>'27年4月'!C40</f>
        <v>0</v>
      </c>
      <c r="C8" s="118">
        <f>'27年4月'!D40</f>
        <v>0</v>
      </c>
      <c r="D8" s="118">
        <f>'27年4月'!E38</f>
        <v>0</v>
      </c>
      <c r="E8" s="119">
        <f>'27年4月'!F40</f>
        <v>0</v>
      </c>
      <c r="F8" s="120">
        <f>'27年4月'!G40</f>
        <v>0</v>
      </c>
      <c r="G8" s="67">
        <f>'27年4月'!H40</f>
        <v>0</v>
      </c>
      <c r="H8" s="121" t="e">
        <f aca="true" t="shared" si="0" ref="H8:H13">G8/F8</f>
        <v>#DIV/0!</v>
      </c>
      <c r="I8" s="50">
        <f>'27年4月'!I40</f>
        <v>0</v>
      </c>
      <c r="J8" s="122">
        <f>'27年4月'!J38</f>
        <v>0</v>
      </c>
      <c r="K8" s="67">
        <f>'27年4月'!L40</f>
        <v>0</v>
      </c>
      <c r="L8" s="123" t="e">
        <f aca="true" t="shared" si="1" ref="L8:L13">K8/F8</f>
        <v>#DIV/0!</v>
      </c>
      <c r="M8" s="50">
        <f>'27年4月'!M40</f>
        <v>0</v>
      </c>
      <c r="N8" s="119">
        <f>'27年4月'!N38</f>
        <v>0</v>
      </c>
      <c r="O8" s="122">
        <f>'27年4月'!O40</f>
        <v>0</v>
      </c>
    </row>
    <row r="9" spans="1:15" s="55" customFormat="1" ht="30" customHeight="1">
      <c r="A9" s="124" t="s">
        <v>46</v>
      </c>
      <c r="B9" s="67">
        <f>'27年5月'!C40</f>
        <v>0</v>
      </c>
      <c r="C9" s="57">
        <f>'27年5月'!D40</f>
        <v>0</v>
      </c>
      <c r="D9" s="57">
        <f>'27年5月'!E39</f>
        <v>0</v>
      </c>
      <c r="E9" s="125">
        <f>'27年5月'!F40</f>
        <v>0</v>
      </c>
      <c r="F9" s="58">
        <f>'27年5月'!G40</f>
        <v>0</v>
      </c>
      <c r="G9" s="61">
        <f>'27年5月'!H40</f>
        <v>0</v>
      </c>
      <c r="H9" s="126" t="e">
        <f t="shared" si="0"/>
        <v>#DIV/0!</v>
      </c>
      <c r="I9" s="57">
        <f>'27年5月'!I40</f>
        <v>0</v>
      </c>
      <c r="J9" s="127">
        <f>'27年5月'!J39</f>
        <v>0</v>
      </c>
      <c r="K9" s="67">
        <f>'27年5月'!L40</f>
        <v>0</v>
      </c>
      <c r="L9" s="128" t="e">
        <f t="shared" si="1"/>
        <v>#DIV/0!</v>
      </c>
      <c r="M9" s="57">
        <f>'27年5月'!M40</f>
        <v>0</v>
      </c>
      <c r="N9" s="125">
        <f>'27年5月'!N39</f>
        <v>0</v>
      </c>
      <c r="O9" s="127">
        <f>'27年5月'!O40</f>
        <v>0</v>
      </c>
    </row>
    <row r="10" spans="1:15" s="55" customFormat="1" ht="30" customHeight="1">
      <c r="A10" s="124" t="s">
        <v>47</v>
      </c>
      <c r="B10" s="67">
        <f>'27年6月'!C40</f>
        <v>0</v>
      </c>
      <c r="C10" s="57">
        <f>'27年6月'!D40</f>
        <v>0</v>
      </c>
      <c r="D10" s="57">
        <f>'27年6月'!E38</f>
        <v>0</v>
      </c>
      <c r="E10" s="125">
        <f>'27年6月'!F40</f>
        <v>0</v>
      </c>
      <c r="F10" s="58">
        <f>'27年6月'!G40</f>
        <v>0</v>
      </c>
      <c r="G10" s="61">
        <f>'27年6月'!H40</f>
        <v>0</v>
      </c>
      <c r="H10" s="126" t="e">
        <f t="shared" si="0"/>
        <v>#DIV/0!</v>
      </c>
      <c r="I10" s="57">
        <f>'27年6月'!I40</f>
        <v>0</v>
      </c>
      <c r="J10" s="127">
        <f>'27年6月'!J38</f>
        <v>0</v>
      </c>
      <c r="K10" s="61">
        <f>'27年6月'!L40</f>
        <v>0</v>
      </c>
      <c r="L10" s="128" t="e">
        <f t="shared" si="1"/>
        <v>#DIV/0!</v>
      </c>
      <c r="M10" s="57">
        <f>'27年6月'!M40</f>
        <v>0</v>
      </c>
      <c r="N10" s="125">
        <f>'27年6月'!N38</f>
        <v>0</v>
      </c>
      <c r="O10" s="127">
        <f>'27年6月'!O40</f>
        <v>0</v>
      </c>
    </row>
    <row r="11" spans="1:15" s="55" customFormat="1" ht="30" customHeight="1">
      <c r="A11" s="124" t="s">
        <v>48</v>
      </c>
      <c r="B11" s="67">
        <f>'27年7月'!C40</f>
        <v>0</v>
      </c>
      <c r="C11" s="57">
        <f>'27年7月'!D40</f>
        <v>0</v>
      </c>
      <c r="D11" s="57">
        <f>'27年7月'!E39</f>
        <v>0</v>
      </c>
      <c r="E11" s="125">
        <f>'27年7月'!F40</f>
        <v>0</v>
      </c>
      <c r="F11" s="58">
        <f>'27年7月'!G40</f>
        <v>0</v>
      </c>
      <c r="G11" s="61">
        <f>'27年7月'!H40</f>
        <v>0</v>
      </c>
      <c r="H11" s="126" t="e">
        <f t="shared" si="0"/>
        <v>#DIV/0!</v>
      </c>
      <c r="I11" s="57">
        <f>'27年7月'!I40</f>
        <v>0</v>
      </c>
      <c r="J11" s="127">
        <f>'27年7月'!J39</f>
        <v>0</v>
      </c>
      <c r="K11" s="61">
        <f>'27年7月'!L40</f>
        <v>0</v>
      </c>
      <c r="L11" s="128" t="e">
        <f t="shared" si="1"/>
        <v>#DIV/0!</v>
      </c>
      <c r="M11" s="57">
        <f>'27年7月'!M40</f>
        <v>0</v>
      </c>
      <c r="N11" s="125">
        <f>'27年7月'!N39</f>
        <v>0</v>
      </c>
      <c r="O11" s="127">
        <f>'27年7月'!O40</f>
        <v>0</v>
      </c>
    </row>
    <row r="12" spans="1:15" s="55" customFormat="1" ht="30" customHeight="1">
      <c r="A12" s="124" t="s">
        <v>49</v>
      </c>
      <c r="B12" s="67">
        <f>'27年8月'!C40</f>
        <v>0</v>
      </c>
      <c r="C12" s="57">
        <f>'27年8月'!D40</f>
        <v>0</v>
      </c>
      <c r="D12" s="57">
        <f>'27年8月'!E39</f>
        <v>0</v>
      </c>
      <c r="E12" s="125">
        <f>'27年8月'!F40</f>
        <v>0</v>
      </c>
      <c r="F12" s="58">
        <f>'27年8月'!G40</f>
        <v>0</v>
      </c>
      <c r="G12" s="61">
        <f>'27年8月'!H40</f>
        <v>0</v>
      </c>
      <c r="H12" s="126" t="e">
        <f t="shared" si="0"/>
        <v>#DIV/0!</v>
      </c>
      <c r="I12" s="57">
        <f>'27年8月'!I40</f>
        <v>0</v>
      </c>
      <c r="J12" s="127">
        <f>'27年8月'!J39</f>
        <v>0</v>
      </c>
      <c r="K12" s="61">
        <f>'27年8月'!L40</f>
        <v>0</v>
      </c>
      <c r="L12" s="128" t="e">
        <f t="shared" si="1"/>
        <v>#DIV/0!</v>
      </c>
      <c r="M12" s="57">
        <f>'27年8月'!M40</f>
        <v>0</v>
      </c>
      <c r="N12" s="125">
        <f>'27年8月'!N39</f>
        <v>0</v>
      </c>
      <c r="O12" s="127">
        <f>'27年8月'!O40</f>
        <v>0</v>
      </c>
    </row>
    <row r="13" spans="1:15" s="55" customFormat="1" ht="30" customHeight="1" thickBot="1">
      <c r="A13" s="48" t="s">
        <v>50</v>
      </c>
      <c r="B13" s="67">
        <f>'27年9月'!C40</f>
        <v>0</v>
      </c>
      <c r="C13" s="154">
        <f>'27年9月'!D40</f>
        <v>0</v>
      </c>
      <c r="D13" s="57">
        <f>'27年9月'!E38</f>
        <v>0</v>
      </c>
      <c r="E13" s="125">
        <f>'27年9月'!F40</f>
        <v>0</v>
      </c>
      <c r="F13" s="58">
        <f>'27年9月'!G40</f>
        <v>0</v>
      </c>
      <c r="G13" s="73">
        <f>'27年9月'!H40</f>
        <v>0</v>
      </c>
      <c r="H13" s="129" t="e">
        <f t="shared" si="0"/>
        <v>#DIV/0!</v>
      </c>
      <c r="I13" s="57">
        <f>'27年9月'!I40</f>
        <v>0</v>
      </c>
      <c r="J13" s="127">
        <f>'27年9月'!J38</f>
        <v>0</v>
      </c>
      <c r="K13" s="73">
        <f>'27年9月'!L40</f>
        <v>0</v>
      </c>
      <c r="L13" s="130" t="e">
        <f t="shared" si="1"/>
        <v>#DIV/0!</v>
      </c>
      <c r="M13" s="57">
        <f>'27年9月'!M40</f>
        <v>0</v>
      </c>
      <c r="N13" s="125">
        <f>'27年9月'!N38</f>
        <v>0</v>
      </c>
      <c r="O13" s="127">
        <f>'27年9月'!O40</f>
        <v>0</v>
      </c>
    </row>
    <row r="14" spans="1:15" s="138" customFormat="1" ht="30" customHeight="1" thickBot="1">
      <c r="A14" s="76" t="s">
        <v>51</v>
      </c>
      <c r="B14" s="85">
        <f>SUM(B8:B13)</f>
        <v>0</v>
      </c>
      <c r="C14" s="78">
        <f>SUM(C8:C13)</f>
        <v>0</v>
      </c>
      <c r="D14" s="79"/>
      <c r="E14" s="131">
        <f>SUM(E8:E13)</f>
        <v>0</v>
      </c>
      <c r="F14" s="81">
        <f>SUM(F8:F13)</f>
        <v>0</v>
      </c>
      <c r="G14" s="132">
        <f>SUM(G8:G13)</f>
        <v>0</v>
      </c>
      <c r="H14" s="133" t="e">
        <f>AVERAGE(H8:H13)</f>
        <v>#DIV/0!</v>
      </c>
      <c r="I14" s="81">
        <f>SUM(I8:I13)</f>
        <v>0</v>
      </c>
      <c r="J14" s="134"/>
      <c r="K14" s="132">
        <f>SUM(K8:K13)</f>
        <v>0</v>
      </c>
      <c r="L14" s="135" t="e">
        <f>AVERAGE(L8:L13)</f>
        <v>#DIV/0!</v>
      </c>
      <c r="M14" s="136">
        <f>SUM(M8:M13)</f>
        <v>0</v>
      </c>
      <c r="N14" s="86"/>
      <c r="O14" s="137">
        <f>SUM(O8:O13)</f>
        <v>0</v>
      </c>
    </row>
    <row r="15" spans="1:15" s="55" customFormat="1" ht="30" customHeight="1">
      <c r="A15" s="48" t="s">
        <v>52</v>
      </c>
      <c r="B15" s="67">
        <f>'27年10月'!C40</f>
        <v>0</v>
      </c>
      <c r="C15" s="50">
        <f>'27年10月'!D40</f>
        <v>0</v>
      </c>
      <c r="D15" s="50">
        <f>'27年10月'!E39</f>
        <v>0</v>
      </c>
      <c r="E15" s="119">
        <f>'27年10月'!F40</f>
        <v>0</v>
      </c>
      <c r="F15" s="120">
        <f>'27年10月'!G40</f>
        <v>0</v>
      </c>
      <c r="G15" s="67">
        <f>'27年10月'!H40</f>
        <v>0</v>
      </c>
      <c r="H15" s="121" t="e">
        <f>G15/F15</f>
        <v>#DIV/0!</v>
      </c>
      <c r="I15" s="50">
        <f>'27年10月'!I40</f>
        <v>0</v>
      </c>
      <c r="J15" s="139">
        <f>'27年10月'!J39</f>
        <v>0</v>
      </c>
      <c r="K15" s="67">
        <f>'27年10月'!L40</f>
        <v>0</v>
      </c>
      <c r="L15" s="123" t="e">
        <f aca="true" t="shared" si="2" ref="L15:L23">K15/F15</f>
        <v>#DIV/0!</v>
      </c>
      <c r="M15" s="50">
        <f>'27年10月'!M40</f>
        <v>0</v>
      </c>
      <c r="N15" s="140">
        <f>'27年10月'!N39</f>
        <v>0</v>
      </c>
      <c r="O15" s="139">
        <f>'27年10月'!O40</f>
        <v>0</v>
      </c>
    </row>
    <row r="16" spans="1:15" s="55" customFormat="1" ht="30" customHeight="1">
      <c r="A16" s="124" t="s">
        <v>53</v>
      </c>
      <c r="B16" s="61">
        <f>'27年11月'!C40</f>
        <v>0</v>
      </c>
      <c r="C16" s="57">
        <f>'27年11月'!D40</f>
        <v>0</v>
      </c>
      <c r="D16" s="57">
        <f>'27年11月'!E38</f>
        <v>0</v>
      </c>
      <c r="E16" s="125">
        <f>'27年11月'!F40</f>
        <v>0</v>
      </c>
      <c r="F16" s="58">
        <f>'27年11月'!G40</f>
        <v>0</v>
      </c>
      <c r="G16" s="61">
        <f>'27年11月'!H40</f>
        <v>0</v>
      </c>
      <c r="H16" s="126" t="e">
        <f aca="true" t="shared" si="3" ref="H16:H23">G16/F16</f>
        <v>#DIV/0!</v>
      </c>
      <c r="I16" s="57">
        <f>'27年11月'!I40</f>
        <v>0</v>
      </c>
      <c r="J16" s="141">
        <f>'27年11月'!J38</f>
        <v>0</v>
      </c>
      <c r="K16" s="61">
        <f>'27年11月'!L40</f>
        <v>0</v>
      </c>
      <c r="L16" s="128" t="e">
        <f t="shared" si="2"/>
        <v>#DIV/0!</v>
      </c>
      <c r="M16" s="57">
        <f>'27年11月'!M40</f>
        <v>0</v>
      </c>
      <c r="N16" s="142">
        <f>'27年11月'!N38</f>
        <v>0</v>
      </c>
      <c r="O16" s="141">
        <f>'27年11月'!O40</f>
        <v>0</v>
      </c>
    </row>
    <row r="17" spans="1:15" s="55" customFormat="1" ht="30" customHeight="1">
      <c r="A17" s="124" t="s">
        <v>54</v>
      </c>
      <c r="B17" s="61">
        <f>'27年12月'!C40</f>
        <v>0</v>
      </c>
      <c r="C17" s="57">
        <f>'27年12月'!D40</f>
        <v>0</v>
      </c>
      <c r="D17" s="57">
        <f>'27年12月'!E39</f>
        <v>0</v>
      </c>
      <c r="E17" s="125">
        <f>'27年12月'!F40</f>
        <v>0</v>
      </c>
      <c r="F17" s="58">
        <f>'27年12月'!G40</f>
        <v>0</v>
      </c>
      <c r="G17" s="61">
        <f>'27年12月'!H40</f>
        <v>0</v>
      </c>
      <c r="H17" s="126" t="e">
        <f t="shared" si="3"/>
        <v>#DIV/0!</v>
      </c>
      <c r="I17" s="57">
        <f>'27年12月'!I40</f>
        <v>0</v>
      </c>
      <c r="J17" s="141">
        <f>'27年12月'!J39</f>
        <v>0</v>
      </c>
      <c r="K17" s="61">
        <f>'27年12月'!L40</f>
        <v>0</v>
      </c>
      <c r="L17" s="128" t="e">
        <f t="shared" si="2"/>
        <v>#DIV/0!</v>
      </c>
      <c r="M17" s="57">
        <f>'27年12月'!M40</f>
        <v>0</v>
      </c>
      <c r="N17" s="142">
        <f>'27年12月'!N39</f>
        <v>0</v>
      </c>
      <c r="O17" s="141">
        <f>'27年12月'!O40</f>
        <v>0</v>
      </c>
    </row>
    <row r="18" spans="1:15" s="55" customFormat="1" ht="30" customHeight="1">
      <c r="A18" s="124" t="s">
        <v>55</v>
      </c>
      <c r="B18" s="61">
        <f>'28年1月'!C40</f>
        <v>0</v>
      </c>
      <c r="C18" s="57">
        <f>'28年1月'!D40</f>
        <v>0</v>
      </c>
      <c r="D18" s="57">
        <f>'28年1月'!E39</f>
        <v>0</v>
      </c>
      <c r="E18" s="125">
        <f>'28年1月'!F40</f>
        <v>0</v>
      </c>
      <c r="F18" s="58">
        <f>'28年1月'!G40</f>
        <v>0</v>
      </c>
      <c r="G18" s="61">
        <f>'28年1月'!H40</f>
        <v>0</v>
      </c>
      <c r="H18" s="126" t="e">
        <f t="shared" si="3"/>
        <v>#DIV/0!</v>
      </c>
      <c r="I18" s="57">
        <f>'28年1月'!I40</f>
        <v>0</v>
      </c>
      <c r="J18" s="141">
        <f>'28年1月'!J39</f>
        <v>0</v>
      </c>
      <c r="K18" s="61">
        <f>'28年1月'!L40</f>
        <v>0</v>
      </c>
      <c r="L18" s="128" t="e">
        <f t="shared" si="2"/>
        <v>#DIV/0!</v>
      </c>
      <c r="M18" s="57">
        <f>'28年1月'!M40</f>
        <v>0</v>
      </c>
      <c r="N18" s="142">
        <f>'28年1月'!N39</f>
        <v>0</v>
      </c>
      <c r="O18" s="141">
        <f>'28年1月'!O40</f>
        <v>0</v>
      </c>
    </row>
    <row r="19" spans="1:15" s="55" customFormat="1" ht="30" customHeight="1">
      <c r="A19" s="124" t="s">
        <v>56</v>
      </c>
      <c r="B19" s="61">
        <f>'28年2月'!C40</f>
        <v>0</v>
      </c>
      <c r="C19" s="57">
        <f>'28年2月'!D40</f>
        <v>0</v>
      </c>
      <c r="D19" s="57">
        <f>'28年2月'!E37</f>
        <v>0</v>
      </c>
      <c r="E19" s="125">
        <f>'28年2月'!F40</f>
        <v>0</v>
      </c>
      <c r="F19" s="58">
        <f>'28年2月'!G40</f>
        <v>0</v>
      </c>
      <c r="G19" s="61">
        <f>'28年2月'!H40</f>
        <v>0</v>
      </c>
      <c r="H19" s="126" t="e">
        <f t="shared" si="3"/>
        <v>#DIV/0!</v>
      </c>
      <c r="I19" s="57">
        <f>'28年2月'!I40</f>
        <v>0</v>
      </c>
      <c r="J19" s="141">
        <f>'28年2月'!J37</f>
        <v>0</v>
      </c>
      <c r="K19" s="61">
        <f>'28年2月'!L40</f>
        <v>0</v>
      </c>
      <c r="L19" s="128" t="e">
        <f>K19/F19</f>
        <v>#DIV/0!</v>
      </c>
      <c r="M19" s="57">
        <f>'28年2月'!M40</f>
        <v>0</v>
      </c>
      <c r="N19" s="142">
        <f>'28年2月'!N37</f>
        <v>0</v>
      </c>
      <c r="O19" s="141">
        <f>'28年2月'!O40</f>
        <v>0</v>
      </c>
    </row>
    <row r="20" spans="1:15" s="55" customFormat="1" ht="30" customHeight="1">
      <c r="A20" s="124" t="s">
        <v>57</v>
      </c>
      <c r="B20" s="61">
        <f>'28年3月'!C40</f>
        <v>0</v>
      </c>
      <c r="C20" s="57">
        <f>'28年3月'!D40</f>
        <v>0</v>
      </c>
      <c r="D20" s="57">
        <f>'28年3月'!E39</f>
        <v>0</v>
      </c>
      <c r="E20" s="125">
        <f>'28年3月'!F40</f>
        <v>0</v>
      </c>
      <c r="F20" s="58">
        <f>'28年3月'!G40</f>
        <v>0</v>
      </c>
      <c r="G20" s="61">
        <f>'28年3月'!H40</f>
        <v>0</v>
      </c>
      <c r="H20" s="126" t="e">
        <f t="shared" si="3"/>
        <v>#DIV/0!</v>
      </c>
      <c r="I20" s="57">
        <f>'28年3月'!I40</f>
        <v>0</v>
      </c>
      <c r="J20" s="141">
        <f>'28年3月'!J39</f>
        <v>0</v>
      </c>
      <c r="K20" s="61">
        <f>'28年3月'!L40</f>
        <v>0</v>
      </c>
      <c r="L20" s="128" t="e">
        <f t="shared" si="2"/>
        <v>#DIV/0!</v>
      </c>
      <c r="M20" s="57">
        <f>'28年3月'!M40</f>
        <v>0</v>
      </c>
      <c r="N20" s="142">
        <f>'28年3月'!N39</f>
        <v>0</v>
      </c>
      <c r="O20" s="141">
        <f>'28年3月'!O40</f>
        <v>0</v>
      </c>
    </row>
    <row r="21" spans="1:15" s="55" customFormat="1" ht="30" customHeight="1">
      <c r="A21" s="124" t="s">
        <v>45</v>
      </c>
      <c r="B21" s="143">
        <f>'28年4月'!C40</f>
        <v>0</v>
      </c>
      <c r="C21" s="57">
        <f>'28年4月'!D40</f>
        <v>0</v>
      </c>
      <c r="D21" s="57">
        <f>'28年4月'!E38</f>
        <v>0</v>
      </c>
      <c r="E21" s="125">
        <f>'28年4月'!F40</f>
        <v>0</v>
      </c>
      <c r="F21" s="58">
        <f>'28年4月'!G40</f>
        <v>0</v>
      </c>
      <c r="G21" s="61">
        <f>'28年4月'!H40</f>
        <v>0</v>
      </c>
      <c r="H21" s="126" t="e">
        <f t="shared" si="3"/>
        <v>#DIV/0!</v>
      </c>
      <c r="I21" s="57">
        <f>'28年4月'!I40</f>
        <v>0</v>
      </c>
      <c r="J21" s="141">
        <f>'28年4月'!J38</f>
        <v>0</v>
      </c>
      <c r="K21" s="61">
        <f>'28年4月'!L40</f>
        <v>0</v>
      </c>
      <c r="L21" s="128" t="e">
        <f t="shared" si="2"/>
        <v>#DIV/0!</v>
      </c>
      <c r="M21" s="57">
        <f>'28年4月'!M40</f>
        <v>0</v>
      </c>
      <c r="N21" s="142">
        <f>'28年4月'!N38</f>
        <v>0</v>
      </c>
      <c r="O21" s="141">
        <f>'28年4月'!O40</f>
        <v>0</v>
      </c>
    </row>
    <row r="22" spans="1:15" s="55" customFormat="1" ht="30" customHeight="1">
      <c r="A22" s="124" t="s">
        <v>46</v>
      </c>
      <c r="B22" s="143">
        <f>'28年5月'!C40</f>
        <v>0</v>
      </c>
      <c r="C22" s="57">
        <f>'28年5月'!D40</f>
        <v>0</v>
      </c>
      <c r="D22" s="57">
        <f>'28年5月'!E39</f>
        <v>0</v>
      </c>
      <c r="E22" s="125">
        <f>'28年5月'!F40</f>
        <v>0</v>
      </c>
      <c r="F22" s="58">
        <f>'28年5月'!G40</f>
        <v>0</v>
      </c>
      <c r="G22" s="61">
        <f>'28年5月'!H40</f>
        <v>0</v>
      </c>
      <c r="H22" s="126" t="e">
        <f t="shared" si="3"/>
        <v>#DIV/0!</v>
      </c>
      <c r="I22" s="57">
        <f>'28年5月'!I40</f>
        <v>0</v>
      </c>
      <c r="J22" s="141">
        <f>'28年5月'!J39</f>
        <v>0</v>
      </c>
      <c r="K22" s="61">
        <f>'28年5月'!L40</f>
        <v>0</v>
      </c>
      <c r="L22" s="128" t="e">
        <f t="shared" si="2"/>
        <v>#DIV/0!</v>
      </c>
      <c r="M22" s="57">
        <f>'28年5月'!M40</f>
        <v>0</v>
      </c>
      <c r="N22" s="142">
        <f>'28年5月'!N39</f>
        <v>0</v>
      </c>
      <c r="O22" s="141">
        <f>'28年5月'!O40</f>
        <v>0</v>
      </c>
    </row>
    <row r="23" spans="1:15" s="55" customFormat="1" ht="30" customHeight="1" thickBot="1">
      <c r="A23" s="144" t="s">
        <v>47</v>
      </c>
      <c r="B23" s="145">
        <f>'28年6月'!C40</f>
        <v>0</v>
      </c>
      <c r="C23" s="71">
        <f>'28年6月'!D40</f>
        <v>0</v>
      </c>
      <c r="D23" s="71">
        <f>'28年6月'!E38</f>
        <v>0</v>
      </c>
      <c r="E23" s="146">
        <f>'28年6月'!F40</f>
        <v>0</v>
      </c>
      <c r="F23" s="147">
        <f>'28年6月'!G40</f>
        <v>0</v>
      </c>
      <c r="G23" s="73">
        <f>'28年6月'!H40</f>
        <v>0</v>
      </c>
      <c r="H23" s="129" t="e">
        <f t="shared" si="3"/>
        <v>#DIV/0!</v>
      </c>
      <c r="I23" s="71">
        <f>'28年6月'!I40</f>
        <v>0</v>
      </c>
      <c r="J23" s="148">
        <f>'28年6月'!J38</f>
        <v>0</v>
      </c>
      <c r="K23" s="73">
        <f>'28年6月'!L40</f>
        <v>0</v>
      </c>
      <c r="L23" s="130" t="e">
        <f t="shared" si="2"/>
        <v>#DIV/0!</v>
      </c>
      <c r="M23" s="71">
        <f>'28年6月'!M40</f>
        <v>0</v>
      </c>
      <c r="N23" s="149">
        <f>'28年6月'!N38</f>
        <v>0</v>
      </c>
      <c r="O23" s="148">
        <f>'28年6月'!O40</f>
        <v>0</v>
      </c>
    </row>
    <row r="24" spans="1:15" s="55" customFormat="1" ht="30" customHeight="1" thickBot="1">
      <c r="A24" s="76" t="s">
        <v>58</v>
      </c>
      <c r="B24" s="85">
        <f>SUM(B15:B23)</f>
        <v>0</v>
      </c>
      <c r="C24" s="78">
        <f>SUM(C15:C23)</f>
        <v>0</v>
      </c>
      <c r="D24" s="79"/>
      <c r="E24" s="131">
        <f>SUM(E15:E23)</f>
        <v>0</v>
      </c>
      <c r="F24" s="81">
        <f>SUM(F15:F23)</f>
        <v>0</v>
      </c>
      <c r="G24" s="85">
        <f>SUM(G15:G23)</f>
        <v>0</v>
      </c>
      <c r="H24" s="150" t="e">
        <f>AVERAGE(H15:H23)</f>
        <v>#DIV/0!</v>
      </c>
      <c r="I24" s="78">
        <f>SUM(I15:I23)</f>
        <v>0</v>
      </c>
      <c r="J24" s="151"/>
      <c r="K24" s="85">
        <f>SUM(K15:K23)</f>
        <v>0</v>
      </c>
      <c r="L24" s="152" t="e">
        <f>AVERAGE(L15:L23)</f>
        <v>#DIV/0!</v>
      </c>
      <c r="M24" s="78">
        <f>SUM(M15:M23)</f>
        <v>0</v>
      </c>
      <c r="N24" s="86"/>
      <c r="O24" s="153">
        <f>SUM(O15:O23)</f>
        <v>0</v>
      </c>
    </row>
    <row r="25" spans="1:15" s="55" customFormat="1" ht="30" customHeight="1" thickBot="1">
      <c r="A25" s="76" t="s">
        <v>59</v>
      </c>
      <c r="B25" s="85">
        <f>SUM(B8:B13,B15:B23)</f>
        <v>0</v>
      </c>
      <c r="C25" s="78">
        <f>SUM(C8:C13,C15:C23)</f>
        <v>0</v>
      </c>
      <c r="D25" s="79"/>
      <c r="E25" s="131">
        <f>SUM(E8:E13,E15:E23)</f>
        <v>0</v>
      </c>
      <c r="F25" s="81">
        <f>SUM(F8:F13,F15:F23)</f>
        <v>0</v>
      </c>
      <c r="G25" s="85">
        <f>SUM(G8:G13,G15:G23)</f>
        <v>0</v>
      </c>
      <c r="H25" s="150" t="e">
        <f>AVERAGE(H8:H13,H15:H23)</f>
        <v>#DIV/0!</v>
      </c>
      <c r="I25" s="78">
        <f>SUM(I8:I13,I15:I23)</f>
        <v>0</v>
      </c>
      <c r="J25" s="151"/>
      <c r="K25" s="85">
        <f>SUM(K8:K13,K15:K23)</f>
        <v>0</v>
      </c>
      <c r="L25" s="152" t="e">
        <f>AVERAGE(L8:L13,L15:L23)</f>
        <v>#DIV/0!</v>
      </c>
      <c r="M25" s="78">
        <f>SUM(M8:M13,M15:M23)</f>
        <v>0</v>
      </c>
      <c r="N25" s="86"/>
      <c r="O25" s="153">
        <f>SUM(O8:O13,O15:O23)</f>
        <v>0</v>
      </c>
    </row>
    <row r="26" s="37" customFormat="1" ht="18" customHeight="1"/>
    <row r="27" ht="18" customHeight="1">
      <c r="A27" s="37"/>
    </row>
    <row r="28" s="38" customFormat="1" ht="18" customHeight="1"/>
    <row r="29" s="38" customFormat="1" ht="18" customHeight="1"/>
    <row r="30" s="38" customFormat="1" ht="18" customHeight="1"/>
  </sheetData>
  <sheetProtection/>
  <mergeCells count="19">
    <mergeCell ref="A5:A7"/>
    <mergeCell ref="B5:B7"/>
    <mergeCell ref="C5:C7"/>
    <mergeCell ref="K6:K7"/>
    <mergeCell ref="G6:G7"/>
    <mergeCell ref="D5:D7"/>
    <mergeCell ref="F5:F7"/>
    <mergeCell ref="I6:J6"/>
    <mergeCell ref="H6:H7"/>
    <mergeCell ref="J1:K1"/>
    <mergeCell ref="L1:O1"/>
    <mergeCell ref="M6:N6"/>
    <mergeCell ref="E5:E7"/>
    <mergeCell ref="O5:O7"/>
    <mergeCell ref="J2:K2"/>
    <mergeCell ref="J3:K3"/>
    <mergeCell ref="L6:L7"/>
    <mergeCell ref="L2:O2"/>
    <mergeCell ref="L3:O3"/>
  </mergeCell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79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32" activePane="bottomRight" state="frozen"/>
      <selection pane="topLeft" activeCell="L3" sqref="L3:O3"/>
      <selection pane="topRight" activeCell="L3" sqref="L3:O3"/>
      <selection pane="bottomLeft" activeCell="L3" sqref="L3:O3"/>
      <selection pane="bottomRight" activeCell="E36" sqref="E36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70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61"/>
      <c r="F8" s="94"/>
      <c r="G8" s="95"/>
      <c r="H8" s="96"/>
      <c r="I8" s="93"/>
      <c r="J8" s="161"/>
      <c r="K8" s="95"/>
      <c r="L8" s="117"/>
      <c r="M8" s="93"/>
      <c r="N8" s="162"/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>F9+H9+L9</f>
        <v>0</v>
      </c>
      <c r="E9" s="167">
        <f>E8+C9-D9</f>
        <v>0</v>
      </c>
      <c r="F9" s="99"/>
      <c r="G9" s="168">
        <f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0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aca="true" t="shared" si="1" ref="D10:D39">F10+H10+L10</f>
        <v>0</v>
      </c>
      <c r="E10" s="167">
        <f aca="true" t="shared" si="2" ref="E10:E39">E9+C10-D10</f>
        <v>0</v>
      </c>
      <c r="F10" s="99"/>
      <c r="G10" s="168">
        <f aca="true" t="shared" si="3" ref="G10:G39">D10-F10</f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0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1"/>
        <v>0</v>
      </c>
      <c r="E11" s="167">
        <f t="shared" si="2"/>
        <v>0</v>
      </c>
      <c r="F11" s="99"/>
      <c r="G11" s="168">
        <f t="shared" si="3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0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1"/>
        <v>0</v>
      </c>
      <c r="E12" s="167">
        <f t="shared" si="2"/>
        <v>0</v>
      </c>
      <c r="F12" s="99"/>
      <c r="G12" s="168">
        <f t="shared" si="3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0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1"/>
        <v>0</v>
      </c>
      <c r="E13" s="167">
        <f t="shared" si="2"/>
        <v>0</v>
      </c>
      <c r="F13" s="99"/>
      <c r="G13" s="168">
        <f t="shared" si="3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0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1"/>
        <v>0</v>
      </c>
      <c r="E14" s="167">
        <f t="shared" si="2"/>
        <v>0</v>
      </c>
      <c r="F14" s="99"/>
      <c r="G14" s="168">
        <f t="shared" si="3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0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1"/>
        <v>0</v>
      </c>
      <c r="E15" s="167">
        <f t="shared" si="2"/>
        <v>0</v>
      </c>
      <c r="F15" s="99"/>
      <c r="G15" s="168">
        <f t="shared" si="3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0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1"/>
        <v>0</v>
      </c>
      <c r="E16" s="167">
        <f t="shared" si="2"/>
        <v>0</v>
      </c>
      <c r="F16" s="104"/>
      <c r="G16" s="168">
        <f t="shared" si="3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0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1"/>
        <v>0</v>
      </c>
      <c r="E17" s="167">
        <f t="shared" si="2"/>
        <v>0</v>
      </c>
      <c r="F17" s="104"/>
      <c r="G17" s="168">
        <f t="shared" si="3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0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1"/>
        <v>0</v>
      </c>
      <c r="E18" s="167">
        <f t="shared" si="2"/>
        <v>0</v>
      </c>
      <c r="F18" s="104"/>
      <c r="G18" s="168">
        <f t="shared" si="3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0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1"/>
        <v>0</v>
      </c>
      <c r="E19" s="167">
        <f t="shared" si="2"/>
        <v>0</v>
      </c>
      <c r="F19" s="104"/>
      <c r="G19" s="168">
        <f t="shared" si="3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0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1"/>
        <v>0</v>
      </c>
      <c r="E20" s="167">
        <f t="shared" si="2"/>
        <v>0</v>
      </c>
      <c r="F20" s="104"/>
      <c r="G20" s="168">
        <f t="shared" si="3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0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1"/>
        <v>0</v>
      </c>
      <c r="E21" s="167">
        <f t="shared" si="2"/>
        <v>0</v>
      </c>
      <c r="F21" s="104"/>
      <c r="G21" s="168">
        <f t="shared" si="3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0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1"/>
        <v>0</v>
      </c>
      <c r="E22" s="167">
        <f t="shared" si="2"/>
        <v>0</v>
      </c>
      <c r="F22" s="104"/>
      <c r="G22" s="168">
        <f t="shared" si="3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0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1"/>
        <v>0</v>
      </c>
      <c r="E23" s="167">
        <f t="shared" si="2"/>
        <v>0</v>
      </c>
      <c r="F23" s="104"/>
      <c r="G23" s="168">
        <f t="shared" si="3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0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1"/>
        <v>0</v>
      </c>
      <c r="E24" s="167">
        <f t="shared" si="2"/>
        <v>0</v>
      </c>
      <c r="F24" s="104"/>
      <c r="G24" s="168">
        <f t="shared" si="3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0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1"/>
        <v>0</v>
      </c>
      <c r="E25" s="167">
        <f t="shared" si="2"/>
        <v>0</v>
      </c>
      <c r="F25" s="104"/>
      <c r="G25" s="168">
        <f t="shared" si="3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0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1"/>
        <v>0</v>
      </c>
      <c r="E26" s="167">
        <f t="shared" si="2"/>
        <v>0</v>
      </c>
      <c r="F26" s="104"/>
      <c r="G26" s="168">
        <f t="shared" si="3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0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1"/>
        <v>0</v>
      </c>
      <c r="E27" s="167">
        <f t="shared" si="2"/>
        <v>0</v>
      </c>
      <c r="F27" s="104"/>
      <c r="G27" s="168">
        <f t="shared" si="3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0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1"/>
        <v>0</v>
      </c>
      <c r="E28" s="167">
        <f t="shared" si="2"/>
        <v>0</v>
      </c>
      <c r="F28" s="104"/>
      <c r="G28" s="168">
        <f t="shared" si="3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0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1"/>
        <v>0</v>
      </c>
      <c r="E29" s="167">
        <f t="shared" si="2"/>
        <v>0</v>
      </c>
      <c r="F29" s="104"/>
      <c r="G29" s="168">
        <f t="shared" si="3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0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1"/>
        <v>0</v>
      </c>
      <c r="E30" s="167">
        <f t="shared" si="2"/>
        <v>0</v>
      </c>
      <c r="F30" s="104"/>
      <c r="G30" s="168">
        <f t="shared" si="3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0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1"/>
        <v>0</v>
      </c>
      <c r="E31" s="167">
        <f t="shared" si="2"/>
        <v>0</v>
      </c>
      <c r="F31" s="104"/>
      <c r="G31" s="168">
        <f t="shared" si="3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0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1"/>
        <v>0</v>
      </c>
      <c r="E32" s="167">
        <f t="shared" si="2"/>
        <v>0</v>
      </c>
      <c r="F32" s="104"/>
      <c r="G32" s="168">
        <f t="shared" si="3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0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1"/>
        <v>0</v>
      </c>
      <c r="E33" s="167">
        <f t="shared" si="2"/>
        <v>0</v>
      </c>
      <c r="F33" s="104"/>
      <c r="G33" s="168">
        <f t="shared" si="3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0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1"/>
        <v>0</v>
      </c>
      <c r="E34" s="167">
        <f t="shared" si="2"/>
        <v>0</v>
      </c>
      <c r="F34" s="104"/>
      <c r="G34" s="168">
        <f t="shared" si="3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0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1"/>
        <v>0</v>
      </c>
      <c r="E35" s="167">
        <f t="shared" si="2"/>
        <v>0</v>
      </c>
      <c r="F35" s="104"/>
      <c r="G35" s="168">
        <f t="shared" si="3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0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1"/>
        <v>0</v>
      </c>
      <c r="E36" s="167">
        <f t="shared" si="2"/>
        <v>0</v>
      </c>
      <c r="F36" s="104"/>
      <c r="G36" s="168">
        <f t="shared" si="3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0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1"/>
        <v>0</v>
      </c>
      <c r="E37" s="167">
        <f t="shared" si="2"/>
        <v>0</v>
      </c>
      <c r="F37" s="104"/>
      <c r="G37" s="168">
        <f t="shared" si="3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0"/>
        <v>#DIV/0!</v>
      </c>
    </row>
    <row r="38" spans="1:18" s="55" customFormat="1" ht="22.5" customHeight="1" thickBot="1">
      <c r="A38" s="56" t="s">
        <v>100</v>
      </c>
      <c r="B38" s="170"/>
      <c r="C38" s="103"/>
      <c r="D38" s="166">
        <f t="shared" si="1"/>
        <v>0</v>
      </c>
      <c r="E38" s="167">
        <f t="shared" si="2"/>
        <v>0</v>
      </c>
      <c r="F38" s="104"/>
      <c r="G38" s="168">
        <f t="shared" si="3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0"/>
        <v>#DIV/0!</v>
      </c>
    </row>
    <row r="39" spans="1:18" s="55" customFormat="1" ht="22.5" customHeight="1" hidden="1" thickBot="1">
      <c r="A39" s="56" t="s">
        <v>101</v>
      </c>
      <c r="B39" s="70"/>
      <c r="C39" s="103"/>
      <c r="D39" s="97">
        <f t="shared" si="1"/>
        <v>0</v>
      </c>
      <c r="E39" s="98">
        <f t="shared" si="2"/>
        <v>0</v>
      </c>
      <c r="F39" s="104"/>
      <c r="G39" s="100">
        <f t="shared" si="3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0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63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2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1" sqref="G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108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'27年4月'!E38</f>
        <v>0</v>
      </c>
      <c r="F8" s="94"/>
      <c r="G8" s="95"/>
      <c r="H8" s="96"/>
      <c r="I8" s="93"/>
      <c r="J8" s="172">
        <f>'27年4月'!J38</f>
        <v>0</v>
      </c>
      <c r="K8" s="95"/>
      <c r="L8" s="117"/>
      <c r="M8" s="93"/>
      <c r="N8" s="171">
        <f>'27年4月'!N38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M6:N6"/>
    <mergeCell ref="I6:K6"/>
    <mergeCell ref="A5:A7"/>
    <mergeCell ref="C5:C7"/>
    <mergeCell ref="D5:D7"/>
    <mergeCell ref="E5:E7"/>
    <mergeCell ref="B5:B7"/>
    <mergeCell ref="P6:P7"/>
    <mergeCell ref="P5:R5"/>
    <mergeCell ref="R6:R7"/>
    <mergeCell ref="Q6:Q7"/>
    <mergeCell ref="F5:F7"/>
    <mergeCell ref="O5:O7"/>
    <mergeCell ref="H6:H7"/>
    <mergeCell ref="L6:L7"/>
    <mergeCell ref="G5:G7"/>
    <mergeCell ref="H5:K5"/>
    <mergeCell ref="L1:M1"/>
    <mergeCell ref="N1:R1"/>
    <mergeCell ref="N2:R2"/>
    <mergeCell ref="N3:R3"/>
    <mergeCell ref="L2:M2"/>
    <mergeCell ref="L3:M3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H12" sqref="H12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115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'27年5月'!E39</f>
        <v>0</v>
      </c>
      <c r="F8" s="94"/>
      <c r="G8" s="95"/>
      <c r="H8" s="96"/>
      <c r="I8" s="93"/>
      <c r="J8" s="172">
        <f>'27年5月'!J39</f>
        <v>0</v>
      </c>
      <c r="K8" s="95"/>
      <c r="L8" s="117"/>
      <c r="M8" s="93"/>
      <c r="N8" s="171">
        <f>'27年5月'!N39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 thickBo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hidden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2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8" sqref="G8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114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'27年6月'!E38</f>
        <v>0</v>
      </c>
      <c r="F8" s="94"/>
      <c r="G8" s="95"/>
      <c r="H8" s="96"/>
      <c r="I8" s="93"/>
      <c r="J8" s="172">
        <f>'27年6月'!J38</f>
        <v>0</v>
      </c>
      <c r="K8" s="95"/>
      <c r="L8" s="117"/>
      <c r="M8" s="93"/>
      <c r="N8" s="171">
        <f>'27年6月'!N38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107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H16" sqref="H16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113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'27年7月'!E39</f>
        <v>0</v>
      </c>
      <c r="F8" s="94"/>
      <c r="G8" s="95"/>
      <c r="H8" s="96"/>
      <c r="I8" s="93"/>
      <c r="J8" s="172">
        <f>'27年7月'!J39</f>
        <v>0</v>
      </c>
      <c r="K8" s="95"/>
      <c r="L8" s="117"/>
      <c r="M8" s="93"/>
      <c r="N8" s="171">
        <f>'27年7月'!N39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107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M6:N6"/>
    <mergeCell ref="I6:K6"/>
    <mergeCell ref="A5:A7"/>
    <mergeCell ref="C5:C7"/>
    <mergeCell ref="D5:D7"/>
    <mergeCell ref="E5:E7"/>
    <mergeCell ref="B5:B7"/>
    <mergeCell ref="P6:P7"/>
    <mergeCell ref="P5:R5"/>
    <mergeCell ref="R6:R7"/>
    <mergeCell ref="Q6:Q7"/>
    <mergeCell ref="F5:F7"/>
    <mergeCell ref="O5:O7"/>
    <mergeCell ref="H6:H7"/>
    <mergeCell ref="L6:L7"/>
    <mergeCell ref="G5:G7"/>
    <mergeCell ref="H5:K5"/>
    <mergeCell ref="L1:M1"/>
    <mergeCell ref="N1:R1"/>
    <mergeCell ref="N2:R2"/>
    <mergeCell ref="N3:R3"/>
    <mergeCell ref="L2:M2"/>
    <mergeCell ref="L3:M3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1" sqref="G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112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'27年8月'!E39</f>
        <v>0</v>
      </c>
      <c r="F8" s="94"/>
      <c r="G8" s="95"/>
      <c r="H8" s="96"/>
      <c r="I8" s="93"/>
      <c r="J8" s="172">
        <f>'27年8月'!J39</f>
        <v>0</v>
      </c>
      <c r="K8" s="95"/>
      <c r="L8" s="117"/>
      <c r="M8" s="93"/>
      <c r="N8" s="171">
        <f>'27年8月'!N39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 thickBo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hidden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L3:M3"/>
    <mergeCell ref="L6:L7"/>
    <mergeCell ref="G5:G7"/>
    <mergeCell ref="H5:K5"/>
    <mergeCell ref="M6:N6"/>
    <mergeCell ref="I6:K6"/>
    <mergeCell ref="L1:M1"/>
    <mergeCell ref="N1:R1"/>
    <mergeCell ref="A5:A7"/>
    <mergeCell ref="C5:C7"/>
    <mergeCell ref="D5:D7"/>
    <mergeCell ref="E5:E7"/>
    <mergeCell ref="B5:B7"/>
    <mergeCell ref="N2:R2"/>
    <mergeCell ref="N3:R3"/>
    <mergeCell ref="L2:M2"/>
    <mergeCell ref="F5:F7"/>
    <mergeCell ref="O5:O7"/>
    <mergeCell ref="H6:H7"/>
    <mergeCell ref="P5:R5"/>
    <mergeCell ref="R6:R7"/>
    <mergeCell ref="Q6:Q7"/>
    <mergeCell ref="P6:P7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2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3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1" sqref="G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116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'27年9月'!E38</f>
        <v>0</v>
      </c>
      <c r="F8" s="94"/>
      <c r="G8" s="95"/>
      <c r="H8" s="96"/>
      <c r="I8" s="93"/>
      <c r="J8" s="172">
        <f>'27年9月'!J38</f>
        <v>0</v>
      </c>
      <c r="K8" s="95"/>
      <c r="L8" s="117"/>
      <c r="M8" s="93"/>
      <c r="N8" s="171">
        <f>'27年9月'!N38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>D37-F37</f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M6:N6"/>
    <mergeCell ref="I6:K6"/>
    <mergeCell ref="A5:A7"/>
    <mergeCell ref="C5:C7"/>
    <mergeCell ref="D5:D7"/>
    <mergeCell ref="E5:E7"/>
    <mergeCell ref="B5:B7"/>
    <mergeCell ref="P6:P7"/>
    <mergeCell ref="P5:R5"/>
    <mergeCell ref="R6:R7"/>
    <mergeCell ref="Q6:Q7"/>
    <mergeCell ref="F5:F7"/>
    <mergeCell ref="O5:O7"/>
    <mergeCell ref="H6:H7"/>
    <mergeCell ref="L6:L7"/>
    <mergeCell ref="G5:G7"/>
    <mergeCell ref="H5:K5"/>
    <mergeCell ref="L1:M1"/>
    <mergeCell ref="N1:R1"/>
    <mergeCell ref="N2:R2"/>
    <mergeCell ref="N3:R3"/>
    <mergeCell ref="L2:M2"/>
    <mergeCell ref="L3:M3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1" r:id="rId2"/>
  <headerFooter alignWithMargins="0">
    <oddFooter>&amp;L出力日：&amp;D&amp;R公益財団法人日本容器包装リサイクル協会　紙容器事業部
(2014/03)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G1" sqref="G1"/>
    </sheetView>
  </sheetViews>
  <sheetFormatPr defaultColWidth="9.00390625" defaultRowHeight="13.5"/>
  <cols>
    <col min="1" max="1" width="8.875" style="2" customWidth="1"/>
    <col min="2" max="2" width="21.125" style="2" customWidth="1"/>
    <col min="3" max="3" width="11.50390625" style="2" customWidth="1"/>
    <col min="4" max="6" width="12.875" style="2" customWidth="1"/>
    <col min="7" max="7" width="12.125" style="2" customWidth="1"/>
    <col min="8" max="8" width="16.75390625" style="2" customWidth="1"/>
    <col min="9" max="9" width="16.00390625" style="2" customWidth="1"/>
    <col min="10" max="10" width="12.125" style="2" customWidth="1"/>
    <col min="11" max="11" width="15.75390625" style="2" customWidth="1"/>
    <col min="12" max="15" width="12.125" style="2" customWidth="1"/>
    <col min="16" max="17" width="6.125" style="2" customWidth="1"/>
    <col min="18" max="18" width="9.625" style="3" customWidth="1"/>
    <col min="19" max="16384" width="9.00390625" style="2" customWidth="1"/>
  </cols>
  <sheetData>
    <row r="1" spans="1:18" ht="20.25" customHeight="1" thickBot="1">
      <c r="A1" s="42" t="s">
        <v>136</v>
      </c>
      <c r="G1" s="43" t="s">
        <v>132</v>
      </c>
      <c r="H1" s="43"/>
      <c r="I1" s="42" t="s">
        <v>117</v>
      </c>
      <c r="L1" s="189" t="s">
        <v>130</v>
      </c>
      <c r="M1" s="190"/>
      <c r="N1" s="191">
        <f>'初期設定＜選別2＞'!B3</f>
        <v>0</v>
      </c>
      <c r="O1" s="192"/>
      <c r="P1" s="192"/>
      <c r="Q1" s="192"/>
      <c r="R1" s="193"/>
    </row>
    <row r="2" spans="1:18" ht="20.25" customHeight="1" thickBot="1">
      <c r="A2" s="42" t="s">
        <v>102</v>
      </c>
      <c r="L2" s="189" t="s">
        <v>66</v>
      </c>
      <c r="M2" s="190"/>
      <c r="N2" s="191">
        <f>'初期設定＜選別2＞'!B4</f>
        <v>0</v>
      </c>
      <c r="O2" s="192"/>
      <c r="P2" s="192"/>
      <c r="Q2" s="192"/>
      <c r="R2" s="193"/>
    </row>
    <row r="3" spans="11:18" ht="20.25" customHeight="1" thickBot="1">
      <c r="K3" s="5"/>
      <c r="L3" s="189" t="s">
        <v>111</v>
      </c>
      <c r="M3" s="190"/>
      <c r="N3" s="191">
        <f>'初期設定＜選別2＞'!B5</f>
        <v>0</v>
      </c>
      <c r="O3" s="191"/>
      <c r="P3" s="191"/>
      <c r="Q3" s="191"/>
      <c r="R3" s="203"/>
    </row>
    <row r="4" spans="12:15" ht="15" customHeight="1" thickBot="1">
      <c r="L4" s="5"/>
      <c r="O4" s="6" t="s">
        <v>2</v>
      </c>
    </row>
    <row r="5" spans="1:18" ht="25.5" customHeight="1">
      <c r="A5" s="194" t="s">
        <v>3</v>
      </c>
      <c r="B5" s="182" t="s">
        <v>4</v>
      </c>
      <c r="C5" s="183" t="s">
        <v>5</v>
      </c>
      <c r="D5" s="183" t="s">
        <v>105</v>
      </c>
      <c r="E5" s="199" t="s">
        <v>103</v>
      </c>
      <c r="F5" s="174" t="s">
        <v>104</v>
      </c>
      <c r="G5" s="206" t="s">
        <v>106</v>
      </c>
      <c r="H5" s="209" t="s">
        <v>6</v>
      </c>
      <c r="I5" s="210"/>
      <c r="J5" s="210"/>
      <c r="K5" s="211"/>
      <c r="L5" s="7" t="s">
        <v>7</v>
      </c>
      <c r="M5" s="7"/>
      <c r="N5" s="7"/>
      <c r="O5" s="177" t="s">
        <v>60</v>
      </c>
      <c r="P5" s="182" t="s">
        <v>8</v>
      </c>
      <c r="Q5" s="183"/>
      <c r="R5" s="184"/>
    </row>
    <row r="6" spans="1:18" ht="23.25" customHeight="1">
      <c r="A6" s="195"/>
      <c r="B6" s="180"/>
      <c r="C6" s="197"/>
      <c r="D6" s="197"/>
      <c r="E6" s="200"/>
      <c r="F6" s="175"/>
      <c r="G6" s="207"/>
      <c r="H6" s="180" t="s">
        <v>9</v>
      </c>
      <c r="I6" s="212" t="s">
        <v>11</v>
      </c>
      <c r="J6" s="213"/>
      <c r="K6" s="214"/>
      <c r="L6" s="204" t="s">
        <v>12</v>
      </c>
      <c r="M6" s="197" t="s">
        <v>14</v>
      </c>
      <c r="N6" s="212"/>
      <c r="O6" s="178"/>
      <c r="P6" s="180" t="s">
        <v>15</v>
      </c>
      <c r="Q6" s="187" t="s">
        <v>16</v>
      </c>
      <c r="R6" s="185" t="s">
        <v>17</v>
      </c>
    </row>
    <row r="7" spans="1:18" ht="54" customHeight="1" thickBot="1">
      <c r="A7" s="196"/>
      <c r="B7" s="202"/>
      <c r="C7" s="198"/>
      <c r="D7" s="198"/>
      <c r="E7" s="201"/>
      <c r="F7" s="176"/>
      <c r="G7" s="208"/>
      <c r="H7" s="181"/>
      <c r="I7" s="9" t="s">
        <v>18</v>
      </c>
      <c r="J7" s="8" t="s">
        <v>19</v>
      </c>
      <c r="K7" s="10" t="s">
        <v>20</v>
      </c>
      <c r="L7" s="205"/>
      <c r="M7" s="11" t="s">
        <v>61</v>
      </c>
      <c r="N7" s="12" t="s">
        <v>21</v>
      </c>
      <c r="O7" s="179"/>
      <c r="P7" s="202"/>
      <c r="Q7" s="188"/>
      <c r="R7" s="186"/>
    </row>
    <row r="8" spans="1:18" s="55" customFormat="1" ht="22.5" customHeight="1">
      <c r="A8" s="13" t="s">
        <v>22</v>
      </c>
      <c r="B8" s="49"/>
      <c r="C8" s="93"/>
      <c r="D8" s="93"/>
      <c r="E8" s="171">
        <f>'27年10月'!E39</f>
        <v>0</v>
      </c>
      <c r="F8" s="94"/>
      <c r="G8" s="95"/>
      <c r="H8" s="96"/>
      <c r="I8" s="93"/>
      <c r="J8" s="172">
        <f>'27年10月'!J39</f>
        <v>0</v>
      </c>
      <c r="K8" s="95"/>
      <c r="L8" s="117"/>
      <c r="M8" s="93"/>
      <c r="N8" s="171">
        <f>'27年10月'!N39</f>
        <v>0</v>
      </c>
      <c r="O8" s="51"/>
      <c r="P8" s="52"/>
      <c r="Q8" s="53"/>
      <c r="R8" s="54"/>
    </row>
    <row r="9" spans="1:18" s="55" customFormat="1" ht="22.5" customHeight="1">
      <c r="A9" s="56" t="s">
        <v>71</v>
      </c>
      <c r="B9" s="169"/>
      <c r="C9" s="97"/>
      <c r="D9" s="166">
        <f aca="true" t="shared" si="0" ref="D9:D39">F9+H9+L9</f>
        <v>0</v>
      </c>
      <c r="E9" s="167">
        <f aca="true" t="shared" si="1" ref="E9:E39">E8+C9-D9</f>
        <v>0</v>
      </c>
      <c r="F9" s="99"/>
      <c r="G9" s="168">
        <f aca="true" t="shared" si="2" ref="G9:G39">D9-F9</f>
        <v>0</v>
      </c>
      <c r="H9" s="101"/>
      <c r="I9" s="102"/>
      <c r="J9" s="166">
        <f>IF(J8+H9-I9&lt;0,0,J8+H9-I9)</f>
        <v>0</v>
      </c>
      <c r="K9" s="60"/>
      <c r="L9" s="107"/>
      <c r="M9" s="97"/>
      <c r="N9" s="167">
        <f>IF(N8+L9-M9&lt;0,0,N8+L9-M9)</f>
        <v>0</v>
      </c>
      <c r="O9" s="108"/>
      <c r="P9" s="62"/>
      <c r="Q9" s="63"/>
      <c r="R9" s="64" t="e">
        <f aca="true" t="shared" si="3" ref="R9:R39">D9/P9/Q9</f>
        <v>#DIV/0!</v>
      </c>
    </row>
    <row r="10" spans="1:18" s="55" customFormat="1" ht="22.5" customHeight="1">
      <c r="A10" s="56" t="s">
        <v>72</v>
      </c>
      <c r="B10" s="169"/>
      <c r="C10" s="97"/>
      <c r="D10" s="166">
        <f t="shared" si="0"/>
        <v>0</v>
      </c>
      <c r="E10" s="167">
        <f t="shared" si="1"/>
        <v>0</v>
      </c>
      <c r="F10" s="99"/>
      <c r="G10" s="168">
        <f t="shared" si="2"/>
        <v>0</v>
      </c>
      <c r="H10" s="101"/>
      <c r="I10" s="102"/>
      <c r="J10" s="166">
        <f aca="true" t="shared" si="4" ref="J10:J39">IF(J9+H10-I10&lt;0,0,J9+H10-I10)</f>
        <v>0</v>
      </c>
      <c r="K10" s="60"/>
      <c r="L10" s="107"/>
      <c r="M10" s="97"/>
      <c r="N10" s="167">
        <f aca="true" t="shared" si="5" ref="N10:N39">IF(N9+L10-M10&lt;0,0,N9+L10-M10)</f>
        <v>0</v>
      </c>
      <c r="O10" s="108"/>
      <c r="P10" s="59"/>
      <c r="Q10" s="65"/>
      <c r="R10" s="64" t="e">
        <f t="shared" si="3"/>
        <v>#DIV/0!</v>
      </c>
    </row>
    <row r="11" spans="1:18" s="55" customFormat="1" ht="22.5" customHeight="1">
      <c r="A11" s="56" t="s">
        <v>73</v>
      </c>
      <c r="B11" s="169"/>
      <c r="C11" s="97"/>
      <c r="D11" s="166">
        <f t="shared" si="0"/>
        <v>0</v>
      </c>
      <c r="E11" s="167">
        <f t="shared" si="1"/>
        <v>0</v>
      </c>
      <c r="F11" s="99"/>
      <c r="G11" s="168">
        <f t="shared" si="2"/>
        <v>0</v>
      </c>
      <c r="H11" s="101"/>
      <c r="I11" s="102"/>
      <c r="J11" s="166">
        <f t="shared" si="4"/>
        <v>0</v>
      </c>
      <c r="K11" s="60"/>
      <c r="L11" s="107"/>
      <c r="M11" s="97"/>
      <c r="N11" s="167">
        <f t="shared" si="5"/>
        <v>0</v>
      </c>
      <c r="O11" s="108"/>
      <c r="P11" s="59"/>
      <c r="Q11" s="65"/>
      <c r="R11" s="64" t="e">
        <f t="shared" si="3"/>
        <v>#DIV/0!</v>
      </c>
    </row>
    <row r="12" spans="1:18" s="55" customFormat="1" ht="22.5" customHeight="1">
      <c r="A12" s="56" t="s">
        <v>74</v>
      </c>
      <c r="B12" s="169"/>
      <c r="C12" s="97"/>
      <c r="D12" s="166">
        <f t="shared" si="0"/>
        <v>0</v>
      </c>
      <c r="E12" s="167">
        <f t="shared" si="1"/>
        <v>0</v>
      </c>
      <c r="F12" s="99"/>
      <c r="G12" s="168">
        <f t="shared" si="2"/>
        <v>0</v>
      </c>
      <c r="H12" s="101"/>
      <c r="I12" s="102"/>
      <c r="J12" s="166">
        <f t="shared" si="4"/>
        <v>0</v>
      </c>
      <c r="K12" s="60"/>
      <c r="L12" s="107"/>
      <c r="M12" s="97"/>
      <c r="N12" s="167">
        <f t="shared" si="5"/>
        <v>0</v>
      </c>
      <c r="O12" s="108"/>
      <c r="P12" s="59"/>
      <c r="Q12" s="65"/>
      <c r="R12" s="64" t="e">
        <f t="shared" si="3"/>
        <v>#DIV/0!</v>
      </c>
    </row>
    <row r="13" spans="1:18" s="55" customFormat="1" ht="22.5" customHeight="1">
      <c r="A13" s="56" t="s">
        <v>75</v>
      </c>
      <c r="B13" s="169"/>
      <c r="C13" s="97"/>
      <c r="D13" s="166">
        <f t="shared" si="0"/>
        <v>0</v>
      </c>
      <c r="E13" s="167">
        <f t="shared" si="1"/>
        <v>0</v>
      </c>
      <c r="F13" s="99"/>
      <c r="G13" s="168">
        <f t="shared" si="2"/>
        <v>0</v>
      </c>
      <c r="H13" s="101"/>
      <c r="I13" s="102"/>
      <c r="J13" s="166">
        <f t="shared" si="4"/>
        <v>0</v>
      </c>
      <c r="K13" s="66"/>
      <c r="L13" s="109"/>
      <c r="M13" s="97"/>
      <c r="N13" s="167">
        <f t="shared" si="5"/>
        <v>0</v>
      </c>
      <c r="O13" s="110"/>
      <c r="P13" s="68"/>
      <c r="Q13" s="65"/>
      <c r="R13" s="64" t="e">
        <f t="shared" si="3"/>
        <v>#DIV/0!</v>
      </c>
    </row>
    <row r="14" spans="1:18" s="55" customFormat="1" ht="22.5" customHeight="1">
      <c r="A14" s="56" t="s">
        <v>76</v>
      </c>
      <c r="B14" s="169"/>
      <c r="C14" s="97"/>
      <c r="D14" s="166">
        <f t="shared" si="0"/>
        <v>0</v>
      </c>
      <c r="E14" s="167">
        <f t="shared" si="1"/>
        <v>0</v>
      </c>
      <c r="F14" s="99"/>
      <c r="G14" s="168">
        <f t="shared" si="2"/>
        <v>0</v>
      </c>
      <c r="H14" s="101"/>
      <c r="I14" s="102"/>
      <c r="J14" s="166">
        <f t="shared" si="4"/>
        <v>0</v>
      </c>
      <c r="K14" s="66"/>
      <c r="L14" s="107"/>
      <c r="M14" s="97"/>
      <c r="N14" s="167">
        <f t="shared" si="5"/>
        <v>0</v>
      </c>
      <c r="O14" s="111"/>
      <c r="P14" s="69"/>
      <c r="Q14" s="65"/>
      <c r="R14" s="64" t="e">
        <f t="shared" si="3"/>
        <v>#DIV/0!</v>
      </c>
    </row>
    <row r="15" spans="1:18" s="55" customFormat="1" ht="22.5" customHeight="1">
      <c r="A15" s="56" t="s">
        <v>77</v>
      </c>
      <c r="B15" s="169"/>
      <c r="C15" s="97"/>
      <c r="D15" s="166">
        <f t="shared" si="0"/>
        <v>0</v>
      </c>
      <c r="E15" s="167">
        <f t="shared" si="1"/>
        <v>0</v>
      </c>
      <c r="F15" s="99"/>
      <c r="G15" s="168">
        <f t="shared" si="2"/>
        <v>0</v>
      </c>
      <c r="H15" s="101"/>
      <c r="I15" s="102"/>
      <c r="J15" s="166">
        <f t="shared" si="4"/>
        <v>0</v>
      </c>
      <c r="K15" s="66"/>
      <c r="L15" s="107"/>
      <c r="M15" s="97"/>
      <c r="N15" s="167">
        <f t="shared" si="5"/>
        <v>0</v>
      </c>
      <c r="O15" s="111"/>
      <c r="P15" s="69"/>
      <c r="Q15" s="65"/>
      <c r="R15" s="64" t="e">
        <f t="shared" si="3"/>
        <v>#DIV/0!</v>
      </c>
    </row>
    <row r="16" spans="1:18" s="55" customFormat="1" ht="22.5" customHeight="1">
      <c r="A16" s="56" t="s">
        <v>78</v>
      </c>
      <c r="B16" s="170"/>
      <c r="C16" s="103"/>
      <c r="D16" s="166">
        <f t="shared" si="0"/>
        <v>0</v>
      </c>
      <c r="E16" s="167">
        <f t="shared" si="1"/>
        <v>0</v>
      </c>
      <c r="F16" s="104"/>
      <c r="G16" s="168">
        <f t="shared" si="2"/>
        <v>0</v>
      </c>
      <c r="H16" s="105"/>
      <c r="I16" s="106"/>
      <c r="J16" s="166">
        <f t="shared" si="4"/>
        <v>0</v>
      </c>
      <c r="K16" s="72"/>
      <c r="L16" s="112"/>
      <c r="M16" s="103"/>
      <c r="N16" s="167">
        <f t="shared" si="5"/>
        <v>0</v>
      </c>
      <c r="O16" s="113"/>
      <c r="P16" s="74"/>
      <c r="Q16" s="75"/>
      <c r="R16" s="64" t="e">
        <f t="shared" si="3"/>
        <v>#DIV/0!</v>
      </c>
    </row>
    <row r="17" spans="1:18" s="55" customFormat="1" ht="22.5" customHeight="1">
      <c r="A17" s="56" t="s">
        <v>79</v>
      </c>
      <c r="B17" s="170"/>
      <c r="C17" s="103"/>
      <c r="D17" s="166">
        <f t="shared" si="0"/>
        <v>0</v>
      </c>
      <c r="E17" s="167">
        <f t="shared" si="1"/>
        <v>0</v>
      </c>
      <c r="F17" s="104"/>
      <c r="G17" s="168">
        <f t="shared" si="2"/>
        <v>0</v>
      </c>
      <c r="H17" s="105"/>
      <c r="I17" s="106"/>
      <c r="J17" s="166">
        <f t="shared" si="4"/>
        <v>0</v>
      </c>
      <c r="K17" s="72"/>
      <c r="L17" s="112"/>
      <c r="M17" s="103"/>
      <c r="N17" s="167">
        <f t="shared" si="5"/>
        <v>0</v>
      </c>
      <c r="O17" s="113"/>
      <c r="P17" s="74"/>
      <c r="Q17" s="75"/>
      <c r="R17" s="64" t="e">
        <f t="shared" si="3"/>
        <v>#DIV/0!</v>
      </c>
    </row>
    <row r="18" spans="1:18" s="55" customFormat="1" ht="22.5" customHeight="1">
      <c r="A18" s="56" t="s">
        <v>80</v>
      </c>
      <c r="B18" s="170"/>
      <c r="C18" s="103"/>
      <c r="D18" s="166">
        <f t="shared" si="0"/>
        <v>0</v>
      </c>
      <c r="E18" s="167">
        <f t="shared" si="1"/>
        <v>0</v>
      </c>
      <c r="F18" s="104"/>
      <c r="G18" s="168">
        <f t="shared" si="2"/>
        <v>0</v>
      </c>
      <c r="H18" s="105"/>
      <c r="I18" s="106"/>
      <c r="J18" s="166">
        <f t="shared" si="4"/>
        <v>0</v>
      </c>
      <c r="K18" s="72"/>
      <c r="L18" s="112"/>
      <c r="M18" s="103"/>
      <c r="N18" s="167">
        <f t="shared" si="5"/>
        <v>0</v>
      </c>
      <c r="O18" s="113"/>
      <c r="P18" s="74"/>
      <c r="Q18" s="75"/>
      <c r="R18" s="64" t="e">
        <f t="shared" si="3"/>
        <v>#DIV/0!</v>
      </c>
    </row>
    <row r="19" spans="1:18" s="55" customFormat="1" ht="22.5" customHeight="1">
      <c r="A19" s="56" t="s">
        <v>81</v>
      </c>
      <c r="B19" s="170"/>
      <c r="C19" s="103"/>
      <c r="D19" s="166">
        <f t="shared" si="0"/>
        <v>0</v>
      </c>
      <c r="E19" s="167">
        <f t="shared" si="1"/>
        <v>0</v>
      </c>
      <c r="F19" s="104"/>
      <c r="G19" s="168">
        <f t="shared" si="2"/>
        <v>0</v>
      </c>
      <c r="H19" s="105"/>
      <c r="I19" s="106"/>
      <c r="J19" s="166">
        <f t="shared" si="4"/>
        <v>0</v>
      </c>
      <c r="K19" s="72"/>
      <c r="L19" s="112"/>
      <c r="M19" s="103"/>
      <c r="N19" s="167">
        <f t="shared" si="5"/>
        <v>0</v>
      </c>
      <c r="O19" s="113"/>
      <c r="P19" s="74"/>
      <c r="Q19" s="75"/>
      <c r="R19" s="64" t="e">
        <f t="shared" si="3"/>
        <v>#DIV/0!</v>
      </c>
    </row>
    <row r="20" spans="1:18" s="55" customFormat="1" ht="22.5" customHeight="1">
      <c r="A20" s="56" t="s">
        <v>82</v>
      </c>
      <c r="B20" s="170"/>
      <c r="C20" s="103"/>
      <c r="D20" s="166">
        <f t="shared" si="0"/>
        <v>0</v>
      </c>
      <c r="E20" s="167">
        <f t="shared" si="1"/>
        <v>0</v>
      </c>
      <c r="F20" s="104"/>
      <c r="G20" s="168">
        <f t="shared" si="2"/>
        <v>0</v>
      </c>
      <c r="H20" s="105"/>
      <c r="I20" s="106"/>
      <c r="J20" s="166">
        <f t="shared" si="4"/>
        <v>0</v>
      </c>
      <c r="K20" s="72"/>
      <c r="L20" s="112"/>
      <c r="M20" s="103"/>
      <c r="N20" s="167">
        <f t="shared" si="5"/>
        <v>0</v>
      </c>
      <c r="O20" s="113"/>
      <c r="P20" s="74"/>
      <c r="Q20" s="75"/>
      <c r="R20" s="64" t="e">
        <f t="shared" si="3"/>
        <v>#DIV/0!</v>
      </c>
    </row>
    <row r="21" spans="1:18" s="55" customFormat="1" ht="22.5" customHeight="1">
      <c r="A21" s="56" t="s">
        <v>83</v>
      </c>
      <c r="B21" s="170"/>
      <c r="C21" s="103"/>
      <c r="D21" s="166">
        <f t="shared" si="0"/>
        <v>0</v>
      </c>
      <c r="E21" s="167">
        <f t="shared" si="1"/>
        <v>0</v>
      </c>
      <c r="F21" s="104"/>
      <c r="G21" s="168">
        <f t="shared" si="2"/>
        <v>0</v>
      </c>
      <c r="H21" s="105"/>
      <c r="I21" s="106"/>
      <c r="J21" s="166">
        <f t="shared" si="4"/>
        <v>0</v>
      </c>
      <c r="K21" s="72"/>
      <c r="L21" s="112"/>
      <c r="M21" s="103"/>
      <c r="N21" s="167">
        <f t="shared" si="5"/>
        <v>0</v>
      </c>
      <c r="O21" s="113"/>
      <c r="P21" s="74"/>
      <c r="Q21" s="75"/>
      <c r="R21" s="64" t="e">
        <f t="shared" si="3"/>
        <v>#DIV/0!</v>
      </c>
    </row>
    <row r="22" spans="1:18" s="55" customFormat="1" ht="22.5" customHeight="1">
      <c r="A22" s="56" t="s">
        <v>84</v>
      </c>
      <c r="B22" s="170"/>
      <c r="C22" s="103"/>
      <c r="D22" s="166">
        <f t="shared" si="0"/>
        <v>0</v>
      </c>
      <c r="E22" s="167">
        <f t="shared" si="1"/>
        <v>0</v>
      </c>
      <c r="F22" s="104"/>
      <c r="G22" s="168">
        <f t="shared" si="2"/>
        <v>0</v>
      </c>
      <c r="H22" s="105"/>
      <c r="I22" s="106"/>
      <c r="J22" s="166">
        <f t="shared" si="4"/>
        <v>0</v>
      </c>
      <c r="K22" s="72"/>
      <c r="L22" s="112"/>
      <c r="M22" s="103"/>
      <c r="N22" s="167">
        <f t="shared" si="5"/>
        <v>0</v>
      </c>
      <c r="O22" s="113"/>
      <c r="P22" s="74"/>
      <c r="Q22" s="75"/>
      <c r="R22" s="64" t="e">
        <f t="shared" si="3"/>
        <v>#DIV/0!</v>
      </c>
    </row>
    <row r="23" spans="1:18" s="55" customFormat="1" ht="22.5" customHeight="1">
      <c r="A23" s="56" t="s">
        <v>85</v>
      </c>
      <c r="B23" s="170"/>
      <c r="C23" s="103"/>
      <c r="D23" s="166">
        <f t="shared" si="0"/>
        <v>0</v>
      </c>
      <c r="E23" s="167">
        <f t="shared" si="1"/>
        <v>0</v>
      </c>
      <c r="F23" s="104"/>
      <c r="G23" s="168">
        <f t="shared" si="2"/>
        <v>0</v>
      </c>
      <c r="H23" s="105"/>
      <c r="I23" s="106"/>
      <c r="J23" s="166">
        <f t="shared" si="4"/>
        <v>0</v>
      </c>
      <c r="K23" s="72"/>
      <c r="L23" s="112"/>
      <c r="M23" s="103"/>
      <c r="N23" s="167">
        <f t="shared" si="5"/>
        <v>0</v>
      </c>
      <c r="O23" s="113"/>
      <c r="P23" s="74"/>
      <c r="Q23" s="75"/>
      <c r="R23" s="64" t="e">
        <f t="shared" si="3"/>
        <v>#DIV/0!</v>
      </c>
    </row>
    <row r="24" spans="1:18" s="55" customFormat="1" ht="22.5" customHeight="1">
      <c r="A24" s="56" t="s">
        <v>86</v>
      </c>
      <c r="B24" s="170"/>
      <c r="C24" s="103"/>
      <c r="D24" s="166">
        <f t="shared" si="0"/>
        <v>0</v>
      </c>
      <c r="E24" s="167">
        <f t="shared" si="1"/>
        <v>0</v>
      </c>
      <c r="F24" s="104"/>
      <c r="G24" s="168">
        <f t="shared" si="2"/>
        <v>0</v>
      </c>
      <c r="H24" s="105"/>
      <c r="I24" s="106"/>
      <c r="J24" s="166">
        <f t="shared" si="4"/>
        <v>0</v>
      </c>
      <c r="K24" s="72"/>
      <c r="L24" s="112"/>
      <c r="M24" s="103"/>
      <c r="N24" s="167">
        <f t="shared" si="5"/>
        <v>0</v>
      </c>
      <c r="O24" s="113"/>
      <c r="P24" s="74"/>
      <c r="Q24" s="75"/>
      <c r="R24" s="64" t="e">
        <f t="shared" si="3"/>
        <v>#DIV/0!</v>
      </c>
    </row>
    <row r="25" spans="1:18" s="55" customFormat="1" ht="22.5" customHeight="1">
      <c r="A25" s="56" t="s">
        <v>87</v>
      </c>
      <c r="B25" s="170"/>
      <c r="C25" s="103"/>
      <c r="D25" s="166">
        <f t="shared" si="0"/>
        <v>0</v>
      </c>
      <c r="E25" s="167">
        <f t="shared" si="1"/>
        <v>0</v>
      </c>
      <c r="F25" s="104"/>
      <c r="G25" s="168">
        <f t="shared" si="2"/>
        <v>0</v>
      </c>
      <c r="H25" s="105"/>
      <c r="I25" s="106"/>
      <c r="J25" s="166">
        <f t="shared" si="4"/>
        <v>0</v>
      </c>
      <c r="K25" s="72"/>
      <c r="L25" s="112"/>
      <c r="M25" s="103"/>
      <c r="N25" s="167">
        <f t="shared" si="5"/>
        <v>0</v>
      </c>
      <c r="O25" s="113"/>
      <c r="P25" s="74"/>
      <c r="Q25" s="75"/>
      <c r="R25" s="64" t="e">
        <f t="shared" si="3"/>
        <v>#DIV/0!</v>
      </c>
    </row>
    <row r="26" spans="1:18" s="55" customFormat="1" ht="22.5" customHeight="1">
      <c r="A26" s="56" t="s">
        <v>88</v>
      </c>
      <c r="B26" s="170"/>
      <c r="C26" s="103"/>
      <c r="D26" s="166">
        <f t="shared" si="0"/>
        <v>0</v>
      </c>
      <c r="E26" s="167">
        <f t="shared" si="1"/>
        <v>0</v>
      </c>
      <c r="F26" s="104"/>
      <c r="G26" s="168">
        <f t="shared" si="2"/>
        <v>0</v>
      </c>
      <c r="H26" s="105"/>
      <c r="I26" s="106"/>
      <c r="J26" s="166">
        <f t="shared" si="4"/>
        <v>0</v>
      </c>
      <c r="K26" s="72"/>
      <c r="L26" s="112"/>
      <c r="M26" s="103"/>
      <c r="N26" s="167">
        <f t="shared" si="5"/>
        <v>0</v>
      </c>
      <c r="O26" s="113"/>
      <c r="P26" s="74"/>
      <c r="Q26" s="75"/>
      <c r="R26" s="64" t="e">
        <f t="shared" si="3"/>
        <v>#DIV/0!</v>
      </c>
    </row>
    <row r="27" spans="1:18" s="55" customFormat="1" ht="22.5" customHeight="1">
      <c r="A27" s="56" t="s">
        <v>89</v>
      </c>
      <c r="B27" s="170"/>
      <c r="C27" s="103"/>
      <c r="D27" s="166">
        <f t="shared" si="0"/>
        <v>0</v>
      </c>
      <c r="E27" s="167">
        <f t="shared" si="1"/>
        <v>0</v>
      </c>
      <c r="F27" s="104"/>
      <c r="G27" s="168">
        <f t="shared" si="2"/>
        <v>0</v>
      </c>
      <c r="H27" s="105"/>
      <c r="I27" s="106"/>
      <c r="J27" s="166">
        <f t="shared" si="4"/>
        <v>0</v>
      </c>
      <c r="K27" s="72"/>
      <c r="L27" s="112"/>
      <c r="M27" s="103"/>
      <c r="N27" s="167">
        <f t="shared" si="5"/>
        <v>0</v>
      </c>
      <c r="O27" s="113"/>
      <c r="P27" s="74"/>
      <c r="Q27" s="75"/>
      <c r="R27" s="64" t="e">
        <f t="shared" si="3"/>
        <v>#DIV/0!</v>
      </c>
    </row>
    <row r="28" spans="1:18" s="55" customFormat="1" ht="22.5" customHeight="1">
      <c r="A28" s="56" t="s">
        <v>90</v>
      </c>
      <c r="B28" s="170"/>
      <c r="C28" s="103"/>
      <c r="D28" s="166">
        <f t="shared" si="0"/>
        <v>0</v>
      </c>
      <c r="E28" s="167">
        <f t="shared" si="1"/>
        <v>0</v>
      </c>
      <c r="F28" s="104"/>
      <c r="G28" s="168">
        <f t="shared" si="2"/>
        <v>0</v>
      </c>
      <c r="H28" s="105"/>
      <c r="I28" s="106"/>
      <c r="J28" s="166">
        <f t="shared" si="4"/>
        <v>0</v>
      </c>
      <c r="K28" s="72"/>
      <c r="L28" s="112"/>
      <c r="M28" s="103"/>
      <c r="N28" s="167">
        <f t="shared" si="5"/>
        <v>0</v>
      </c>
      <c r="O28" s="113"/>
      <c r="P28" s="74"/>
      <c r="Q28" s="75"/>
      <c r="R28" s="64" t="e">
        <f t="shared" si="3"/>
        <v>#DIV/0!</v>
      </c>
    </row>
    <row r="29" spans="1:18" s="55" customFormat="1" ht="22.5" customHeight="1">
      <c r="A29" s="56" t="s">
        <v>91</v>
      </c>
      <c r="B29" s="170"/>
      <c r="C29" s="103"/>
      <c r="D29" s="166">
        <f t="shared" si="0"/>
        <v>0</v>
      </c>
      <c r="E29" s="167">
        <f t="shared" si="1"/>
        <v>0</v>
      </c>
      <c r="F29" s="104"/>
      <c r="G29" s="168">
        <f t="shared" si="2"/>
        <v>0</v>
      </c>
      <c r="H29" s="105"/>
      <c r="I29" s="106"/>
      <c r="J29" s="166">
        <f t="shared" si="4"/>
        <v>0</v>
      </c>
      <c r="K29" s="72"/>
      <c r="L29" s="112"/>
      <c r="M29" s="103"/>
      <c r="N29" s="167">
        <f t="shared" si="5"/>
        <v>0</v>
      </c>
      <c r="O29" s="113"/>
      <c r="P29" s="74"/>
      <c r="Q29" s="75"/>
      <c r="R29" s="64" t="e">
        <f t="shared" si="3"/>
        <v>#DIV/0!</v>
      </c>
    </row>
    <row r="30" spans="1:18" s="55" customFormat="1" ht="22.5" customHeight="1">
      <c r="A30" s="56" t="s">
        <v>92</v>
      </c>
      <c r="B30" s="170"/>
      <c r="C30" s="103"/>
      <c r="D30" s="166">
        <f t="shared" si="0"/>
        <v>0</v>
      </c>
      <c r="E30" s="167">
        <f t="shared" si="1"/>
        <v>0</v>
      </c>
      <c r="F30" s="104"/>
      <c r="G30" s="168">
        <f t="shared" si="2"/>
        <v>0</v>
      </c>
      <c r="H30" s="105"/>
      <c r="I30" s="106"/>
      <c r="J30" s="166">
        <f t="shared" si="4"/>
        <v>0</v>
      </c>
      <c r="K30" s="72"/>
      <c r="L30" s="112"/>
      <c r="M30" s="103"/>
      <c r="N30" s="167">
        <f t="shared" si="5"/>
        <v>0</v>
      </c>
      <c r="O30" s="113"/>
      <c r="P30" s="74"/>
      <c r="Q30" s="75"/>
      <c r="R30" s="64" t="e">
        <f t="shared" si="3"/>
        <v>#DIV/0!</v>
      </c>
    </row>
    <row r="31" spans="1:18" s="55" customFormat="1" ht="22.5" customHeight="1">
      <c r="A31" s="56" t="s">
        <v>93</v>
      </c>
      <c r="B31" s="170"/>
      <c r="C31" s="103"/>
      <c r="D31" s="166">
        <f t="shared" si="0"/>
        <v>0</v>
      </c>
      <c r="E31" s="167">
        <f t="shared" si="1"/>
        <v>0</v>
      </c>
      <c r="F31" s="104"/>
      <c r="G31" s="168">
        <f t="shared" si="2"/>
        <v>0</v>
      </c>
      <c r="H31" s="105"/>
      <c r="I31" s="106"/>
      <c r="J31" s="166">
        <f t="shared" si="4"/>
        <v>0</v>
      </c>
      <c r="K31" s="72"/>
      <c r="L31" s="112"/>
      <c r="M31" s="103"/>
      <c r="N31" s="167">
        <f t="shared" si="5"/>
        <v>0</v>
      </c>
      <c r="O31" s="113"/>
      <c r="P31" s="74"/>
      <c r="Q31" s="75"/>
      <c r="R31" s="64" t="e">
        <f t="shared" si="3"/>
        <v>#DIV/0!</v>
      </c>
    </row>
    <row r="32" spans="1:18" s="55" customFormat="1" ht="22.5" customHeight="1">
      <c r="A32" s="56" t="s">
        <v>94</v>
      </c>
      <c r="B32" s="170"/>
      <c r="C32" s="103"/>
      <c r="D32" s="166">
        <f t="shared" si="0"/>
        <v>0</v>
      </c>
      <c r="E32" s="167">
        <f t="shared" si="1"/>
        <v>0</v>
      </c>
      <c r="F32" s="104"/>
      <c r="G32" s="168">
        <f t="shared" si="2"/>
        <v>0</v>
      </c>
      <c r="H32" s="105"/>
      <c r="I32" s="106"/>
      <c r="J32" s="166">
        <f t="shared" si="4"/>
        <v>0</v>
      </c>
      <c r="K32" s="72"/>
      <c r="L32" s="112"/>
      <c r="M32" s="103"/>
      <c r="N32" s="167">
        <f t="shared" si="5"/>
        <v>0</v>
      </c>
      <c r="O32" s="113"/>
      <c r="P32" s="74"/>
      <c r="Q32" s="75"/>
      <c r="R32" s="64" t="e">
        <f t="shared" si="3"/>
        <v>#DIV/0!</v>
      </c>
    </row>
    <row r="33" spans="1:18" s="55" customFormat="1" ht="22.5" customHeight="1">
      <c r="A33" s="56" t="s">
        <v>95</v>
      </c>
      <c r="B33" s="170"/>
      <c r="C33" s="103"/>
      <c r="D33" s="166">
        <f t="shared" si="0"/>
        <v>0</v>
      </c>
      <c r="E33" s="167">
        <f t="shared" si="1"/>
        <v>0</v>
      </c>
      <c r="F33" s="104"/>
      <c r="G33" s="168">
        <f t="shared" si="2"/>
        <v>0</v>
      </c>
      <c r="H33" s="105"/>
      <c r="I33" s="106"/>
      <c r="J33" s="166">
        <f t="shared" si="4"/>
        <v>0</v>
      </c>
      <c r="K33" s="72"/>
      <c r="L33" s="112"/>
      <c r="M33" s="103"/>
      <c r="N33" s="167">
        <f t="shared" si="5"/>
        <v>0</v>
      </c>
      <c r="O33" s="113"/>
      <c r="P33" s="74"/>
      <c r="Q33" s="75"/>
      <c r="R33" s="64" t="e">
        <f t="shared" si="3"/>
        <v>#DIV/0!</v>
      </c>
    </row>
    <row r="34" spans="1:18" s="55" customFormat="1" ht="22.5" customHeight="1">
      <c r="A34" s="56" t="s">
        <v>96</v>
      </c>
      <c r="B34" s="170"/>
      <c r="C34" s="103"/>
      <c r="D34" s="166">
        <f t="shared" si="0"/>
        <v>0</v>
      </c>
      <c r="E34" s="167">
        <f t="shared" si="1"/>
        <v>0</v>
      </c>
      <c r="F34" s="104"/>
      <c r="G34" s="168">
        <f t="shared" si="2"/>
        <v>0</v>
      </c>
      <c r="H34" s="105"/>
      <c r="I34" s="106"/>
      <c r="J34" s="166">
        <f t="shared" si="4"/>
        <v>0</v>
      </c>
      <c r="K34" s="72"/>
      <c r="L34" s="112"/>
      <c r="M34" s="103"/>
      <c r="N34" s="167">
        <f t="shared" si="5"/>
        <v>0</v>
      </c>
      <c r="O34" s="113"/>
      <c r="P34" s="74"/>
      <c r="Q34" s="75"/>
      <c r="R34" s="64" t="e">
        <f t="shared" si="3"/>
        <v>#DIV/0!</v>
      </c>
    </row>
    <row r="35" spans="1:18" s="55" customFormat="1" ht="22.5" customHeight="1">
      <c r="A35" s="56" t="s">
        <v>97</v>
      </c>
      <c r="B35" s="170"/>
      <c r="C35" s="103"/>
      <c r="D35" s="166">
        <f t="shared" si="0"/>
        <v>0</v>
      </c>
      <c r="E35" s="167">
        <f t="shared" si="1"/>
        <v>0</v>
      </c>
      <c r="F35" s="104"/>
      <c r="G35" s="168">
        <f t="shared" si="2"/>
        <v>0</v>
      </c>
      <c r="H35" s="105"/>
      <c r="I35" s="106"/>
      <c r="J35" s="166">
        <f t="shared" si="4"/>
        <v>0</v>
      </c>
      <c r="K35" s="72"/>
      <c r="L35" s="112"/>
      <c r="M35" s="103"/>
      <c r="N35" s="167">
        <f t="shared" si="5"/>
        <v>0</v>
      </c>
      <c r="O35" s="113"/>
      <c r="P35" s="74"/>
      <c r="Q35" s="75"/>
      <c r="R35" s="64" t="e">
        <f t="shared" si="3"/>
        <v>#DIV/0!</v>
      </c>
    </row>
    <row r="36" spans="1:18" s="55" customFormat="1" ht="22.5" customHeight="1">
      <c r="A36" s="56" t="s">
        <v>98</v>
      </c>
      <c r="B36" s="170"/>
      <c r="C36" s="103"/>
      <c r="D36" s="166">
        <f t="shared" si="0"/>
        <v>0</v>
      </c>
      <c r="E36" s="167">
        <f t="shared" si="1"/>
        <v>0</v>
      </c>
      <c r="F36" s="104"/>
      <c r="G36" s="168">
        <f t="shared" si="2"/>
        <v>0</v>
      </c>
      <c r="H36" s="105"/>
      <c r="I36" s="106"/>
      <c r="J36" s="166">
        <f t="shared" si="4"/>
        <v>0</v>
      </c>
      <c r="K36" s="72"/>
      <c r="L36" s="112"/>
      <c r="M36" s="103"/>
      <c r="N36" s="167">
        <f t="shared" si="5"/>
        <v>0</v>
      </c>
      <c r="O36" s="113"/>
      <c r="P36" s="74"/>
      <c r="Q36" s="75"/>
      <c r="R36" s="64" t="e">
        <f t="shared" si="3"/>
        <v>#DIV/0!</v>
      </c>
    </row>
    <row r="37" spans="1:18" s="55" customFormat="1" ht="22.5" customHeight="1">
      <c r="A37" s="56" t="s">
        <v>99</v>
      </c>
      <c r="B37" s="170"/>
      <c r="C37" s="103"/>
      <c r="D37" s="166">
        <f t="shared" si="0"/>
        <v>0</v>
      </c>
      <c r="E37" s="167">
        <f t="shared" si="1"/>
        <v>0</v>
      </c>
      <c r="F37" s="104"/>
      <c r="G37" s="168">
        <f t="shared" si="2"/>
        <v>0</v>
      </c>
      <c r="H37" s="105"/>
      <c r="I37" s="106"/>
      <c r="J37" s="166">
        <f t="shared" si="4"/>
        <v>0</v>
      </c>
      <c r="K37" s="72"/>
      <c r="L37" s="112"/>
      <c r="M37" s="103"/>
      <c r="N37" s="167">
        <f t="shared" si="5"/>
        <v>0</v>
      </c>
      <c r="O37" s="113"/>
      <c r="P37" s="74"/>
      <c r="Q37" s="75"/>
      <c r="R37" s="64" t="e">
        <f t="shared" si="3"/>
        <v>#DIV/0!</v>
      </c>
    </row>
    <row r="38" spans="1:18" s="55" customFormat="1" ht="22.5" customHeight="1" thickBot="1">
      <c r="A38" s="56" t="s">
        <v>100</v>
      </c>
      <c r="B38" s="170"/>
      <c r="C38" s="103"/>
      <c r="D38" s="166">
        <f t="shared" si="0"/>
        <v>0</v>
      </c>
      <c r="E38" s="167">
        <f t="shared" si="1"/>
        <v>0</v>
      </c>
      <c r="F38" s="104"/>
      <c r="G38" s="168">
        <f t="shared" si="2"/>
        <v>0</v>
      </c>
      <c r="H38" s="105"/>
      <c r="I38" s="106"/>
      <c r="J38" s="166">
        <f t="shared" si="4"/>
        <v>0</v>
      </c>
      <c r="K38" s="72"/>
      <c r="L38" s="112"/>
      <c r="M38" s="103"/>
      <c r="N38" s="167">
        <f t="shared" si="5"/>
        <v>0</v>
      </c>
      <c r="O38" s="113"/>
      <c r="P38" s="74"/>
      <c r="Q38" s="75"/>
      <c r="R38" s="64" t="e">
        <f t="shared" si="3"/>
        <v>#DIV/0!</v>
      </c>
    </row>
    <row r="39" spans="1:18" s="55" customFormat="1" ht="22.5" customHeight="1" hidden="1" thickBot="1">
      <c r="A39" s="56" t="s">
        <v>101</v>
      </c>
      <c r="B39" s="170"/>
      <c r="C39" s="103"/>
      <c r="D39" s="166">
        <f t="shared" si="0"/>
        <v>0</v>
      </c>
      <c r="E39" s="167">
        <f t="shared" si="1"/>
        <v>0</v>
      </c>
      <c r="F39" s="104"/>
      <c r="G39" s="168">
        <f t="shared" si="2"/>
        <v>0</v>
      </c>
      <c r="H39" s="105"/>
      <c r="I39" s="106"/>
      <c r="J39" s="166">
        <f t="shared" si="4"/>
        <v>0</v>
      </c>
      <c r="K39" s="72"/>
      <c r="L39" s="112"/>
      <c r="M39" s="103"/>
      <c r="N39" s="167">
        <f t="shared" si="5"/>
        <v>0</v>
      </c>
      <c r="O39" s="113"/>
      <c r="P39" s="74"/>
      <c r="Q39" s="75"/>
      <c r="R39" s="64" t="e">
        <f t="shared" si="3"/>
        <v>#DIV/0!</v>
      </c>
    </row>
    <row r="40" spans="1:18" s="55" customFormat="1" ht="22.5" customHeight="1" thickBot="1">
      <c r="A40" s="76" t="s">
        <v>23</v>
      </c>
      <c r="B40" s="77"/>
      <c r="C40" s="156">
        <f>SUM(C9:C39)</f>
        <v>0</v>
      </c>
      <c r="D40" s="78">
        <f>SUM(D9:D39)</f>
        <v>0</v>
      </c>
      <c r="E40" s="79"/>
      <c r="F40" s="80">
        <f>SUM(F9:F39)</f>
        <v>0</v>
      </c>
      <c r="G40" s="157">
        <f>SUM(G9:G39)</f>
        <v>0</v>
      </c>
      <c r="H40" s="82">
        <f>SUM(H9:H39)</f>
        <v>0</v>
      </c>
      <c r="I40" s="83">
        <f>SUM(I9:I39)</f>
        <v>0</v>
      </c>
      <c r="J40" s="84"/>
      <c r="K40" s="84"/>
      <c r="L40" s="114">
        <f>SUM(L9:L39)</f>
        <v>0</v>
      </c>
      <c r="M40" s="115">
        <f>SUM(M9:M39)</f>
        <v>0</v>
      </c>
      <c r="N40" s="116"/>
      <c r="O40" s="155">
        <f>SUM(O9:O39)</f>
        <v>0</v>
      </c>
      <c r="P40" s="87"/>
      <c r="Q40" s="88"/>
      <c r="R40" s="89"/>
    </row>
    <row r="41" spans="1:18" s="14" customFormat="1" ht="28.5" customHeight="1" thickBot="1">
      <c r="A41" s="44"/>
      <c r="B41" s="44"/>
      <c r="C41" s="45"/>
      <c r="D41" s="45"/>
      <c r="E41" s="45"/>
      <c r="F41" s="45"/>
      <c r="G41" s="158" t="s">
        <v>122</v>
      </c>
      <c r="H41" s="15" t="s">
        <v>109</v>
      </c>
      <c r="I41" s="90"/>
      <c r="J41" s="91" t="e">
        <f>H40/G40</f>
        <v>#DIV/0!</v>
      </c>
      <c r="K41" s="92"/>
      <c r="L41" s="15" t="s">
        <v>110</v>
      </c>
      <c r="M41" s="90"/>
      <c r="N41" s="159" t="e">
        <f>L40/G40</f>
        <v>#DIV/0!</v>
      </c>
      <c r="O41" s="160" t="s">
        <v>123</v>
      </c>
      <c r="P41" s="45"/>
      <c r="Q41" s="46"/>
      <c r="R41" s="47"/>
    </row>
    <row r="42" spans="1:18" s="21" customFormat="1" ht="30" customHeight="1">
      <c r="A42" s="16" t="s">
        <v>24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</row>
    <row r="43" spans="1:18" s="21" customFormat="1" ht="30" customHeight="1">
      <c r="A43" s="22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0"/>
    </row>
    <row r="44" spans="1:18" s="21" customFormat="1" ht="30" customHeight="1">
      <c r="A44" s="24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</row>
    <row r="45" spans="1:18" s="21" customFormat="1" ht="30" customHeight="1">
      <c r="A45" s="24" t="s">
        <v>135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0"/>
    </row>
    <row r="46" spans="1:18" s="21" customFormat="1" ht="30" customHeight="1">
      <c r="A46" s="24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R46" s="25"/>
    </row>
    <row r="47" spans="1:18" s="21" customFormat="1" ht="30" customHeight="1">
      <c r="A47" s="16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5"/>
    </row>
    <row r="48" spans="1:18" s="21" customFormat="1" ht="30" customHeight="1">
      <c r="A48" s="16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R48" s="20"/>
    </row>
    <row r="49" spans="1:18" s="21" customFormat="1" ht="30" customHeight="1">
      <c r="A49" s="22" t="s">
        <v>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/>
      <c r="R49" s="20"/>
    </row>
    <row r="50" spans="1:18" s="21" customFormat="1" ht="30" customHeight="1">
      <c r="A50" s="22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0"/>
    </row>
    <row r="51" spans="1:18" s="21" customFormat="1" ht="30" customHeight="1">
      <c r="A51" s="22" t="s">
        <v>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0"/>
    </row>
    <row r="52" spans="1:18" s="21" customFormat="1" ht="30" customHeight="1">
      <c r="A52" s="22" t="s">
        <v>62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0"/>
    </row>
    <row r="53" spans="1:18" s="21" customFormat="1" ht="30" customHeight="1">
      <c r="A53" s="2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0"/>
    </row>
    <row r="54" spans="1:18" s="21" customFormat="1" ht="30" customHeight="1">
      <c r="A54" s="24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30" customHeight="1">
      <c r="A55" s="24" t="s">
        <v>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</sheetData>
  <sheetProtection/>
  <mergeCells count="23">
    <mergeCell ref="M6:N6"/>
    <mergeCell ref="I6:K6"/>
    <mergeCell ref="A5:A7"/>
    <mergeCell ref="C5:C7"/>
    <mergeCell ref="D5:D7"/>
    <mergeCell ref="E5:E7"/>
    <mergeCell ref="B5:B7"/>
    <mergeCell ref="P6:P7"/>
    <mergeCell ref="P5:R5"/>
    <mergeCell ref="R6:R7"/>
    <mergeCell ref="Q6:Q7"/>
    <mergeCell ref="F5:F7"/>
    <mergeCell ref="O5:O7"/>
    <mergeCell ref="H6:H7"/>
    <mergeCell ref="L6:L7"/>
    <mergeCell ref="G5:G7"/>
    <mergeCell ref="H5:K5"/>
    <mergeCell ref="L1:M1"/>
    <mergeCell ref="N1:R1"/>
    <mergeCell ref="N2:R2"/>
    <mergeCell ref="N3:R3"/>
    <mergeCell ref="L2:M2"/>
    <mergeCell ref="L3:M3"/>
  </mergeCells>
  <dataValidations count="3">
    <dataValidation type="decimal" allowBlank="1" showInputMessage="1" showErrorMessage="1" error="数値のみ入力してください。" sqref="Q49:Q53 Q9:Q45 Q56:Q65536 R46:R47">
      <formula1>0</formula1>
      <formula2>99</formula2>
    </dataValidation>
    <dataValidation type="whole" allowBlank="1" showInputMessage="1" showErrorMessage="1" error="数値のみ入力してください。" sqref="P56:P65536 P9:P53">
      <formula1>0</formula1>
      <formula2>99</formula2>
    </dataValidation>
    <dataValidation allowBlank="1" showInputMessage="1" showErrorMessage="1" imeMode="on" sqref="K9:K39"/>
  </dataValidations>
  <printOptions horizontalCentered="1"/>
  <pageMargins left="0.35433070866141736" right="0.3937007874015748" top="0.3937007874015748" bottom="0.5511811023622047" header="0.2362204724409449" footer="0.1968503937007874"/>
  <pageSetup fitToHeight="1" fitToWidth="1" horizontalDpi="600" verticalDpi="600" orientation="landscape" paperSize="9" scale="62" r:id="rId2"/>
  <headerFooter alignWithMargins="0">
    <oddFooter>&amp;L出力日：&amp;D&amp;R公益財団法人日本容器包装リサイクル協会　紙容器事業部
(2014/03)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財団法人日本容器包装リサイクル協会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清水 健太郎</cp:lastModifiedBy>
  <cp:lastPrinted>2013-12-25T06:50:26Z</cp:lastPrinted>
  <dcterms:created xsi:type="dcterms:W3CDTF">2011-02-09T02:48:30Z</dcterms:created>
  <dcterms:modified xsi:type="dcterms:W3CDTF">2015-02-25T02:38:45Z</dcterms:modified>
  <cp:category/>
  <cp:version/>
  <cp:contentType/>
  <cp:contentStatus/>
</cp:coreProperties>
</file>